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PT\PD\TP\Traffic Counts\Video Surveys\Completed 2026\"/>
    </mc:Choice>
  </mc:AlternateContent>
  <xr:revisionPtr revIDLastSave="0" documentId="13_ncr:1_{1EF996DA-F7BB-4A5B-A3EB-C8F4FD2E7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  <sheet name="Vehicle Matrices" sheetId="12" r:id="rId2"/>
    <sheet name="PCU Matrices" sheetId="11" r:id="rId3"/>
    <sheet name="Northwestbound" sheetId="2" r:id="rId4"/>
    <sheet name="Southeastbound" sheetId="3" r:id="rId5"/>
    <sheet name="Total Volume Class Breakdown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9" i="3" l="1"/>
  <c r="G309" i="3"/>
  <c r="F309" i="3"/>
  <c r="E309" i="3"/>
  <c r="D309" i="3"/>
  <c r="C309" i="3"/>
  <c r="B309" i="3"/>
  <c r="H308" i="3"/>
  <c r="G308" i="3"/>
  <c r="F308" i="3"/>
  <c r="E308" i="3"/>
  <c r="D308" i="3"/>
  <c r="C308" i="3"/>
  <c r="B308" i="3"/>
  <c r="H309" i="2"/>
  <c r="G309" i="2"/>
  <c r="F309" i="2"/>
  <c r="E309" i="2"/>
  <c r="D309" i="2"/>
  <c r="C309" i="2"/>
  <c r="B309" i="2"/>
  <c r="H308" i="2"/>
  <c r="G308" i="2"/>
  <c r="F308" i="2"/>
  <c r="E308" i="2"/>
  <c r="D308" i="2"/>
  <c r="C308" i="2"/>
  <c r="B308" i="2"/>
  <c r="H258" i="3"/>
  <c r="G258" i="3"/>
  <c r="F258" i="3"/>
  <c r="E258" i="3"/>
  <c r="D258" i="3"/>
  <c r="C258" i="3"/>
  <c r="B258" i="3"/>
  <c r="H257" i="3"/>
  <c r="G257" i="3"/>
  <c r="F257" i="3"/>
  <c r="E257" i="3"/>
  <c r="D257" i="3"/>
  <c r="C257" i="3"/>
  <c r="B257" i="3"/>
  <c r="H258" i="2"/>
  <c r="G258" i="2"/>
  <c r="F258" i="2"/>
  <c r="E258" i="2"/>
  <c r="D258" i="2"/>
  <c r="C258" i="2"/>
  <c r="B258" i="2"/>
  <c r="H257" i="2"/>
  <c r="G257" i="2"/>
  <c r="F257" i="2"/>
  <c r="E257" i="2"/>
  <c r="D257" i="2"/>
  <c r="C257" i="2"/>
  <c r="B257" i="2"/>
  <c r="H207" i="3"/>
  <c r="G207" i="3"/>
  <c r="F207" i="3"/>
  <c r="E207" i="3"/>
  <c r="D207" i="3"/>
  <c r="C207" i="3"/>
  <c r="B207" i="3"/>
  <c r="H206" i="3"/>
  <c r="G206" i="3"/>
  <c r="F206" i="3"/>
  <c r="E206" i="3"/>
  <c r="D206" i="3"/>
  <c r="C206" i="3"/>
  <c r="B206" i="3"/>
  <c r="H207" i="2"/>
  <c r="G207" i="2"/>
  <c r="F207" i="2"/>
  <c r="E207" i="2"/>
  <c r="D207" i="2"/>
  <c r="C207" i="2"/>
  <c r="B207" i="2"/>
  <c r="H206" i="2"/>
  <c r="G206" i="2"/>
  <c r="F206" i="2"/>
  <c r="E206" i="2"/>
  <c r="D206" i="2"/>
  <c r="C206" i="2"/>
  <c r="B206" i="2"/>
  <c r="H156" i="3"/>
  <c r="G156" i="3"/>
  <c r="F156" i="3"/>
  <c r="E156" i="3"/>
  <c r="D156" i="3"/>
  <c r="C156" i="3"/>
  <c r="H155" i="3"/>
  <c r="G155" i="3"/>
  <c r="F155" i="3"/>
  <c r="E155" i="3"/>
  <c r="D155" i="3"/>
  <c r="C155" i="3"/>
  <c r="H156" i="2"/>
  <c r="G156" i="2"/>
  <c r="F156" i="2"/>
  <c r="E156" i="2"/>
  <c r="D156" i="2"/>
  <c r="C156" i="2"/>
  <c r="H155" i="2"/>
  <c r="G155" i="2"/>
  <c r="F155" i="2"/>
  <c r="E155" i="2"/>
  <c r="D155" i="2"/>
  <c r="C155" i="2"/>
  <c r="B156" i="3"/>
  <c r="B156" i="2"/>
  <c r="B155" i="3"/>
  <c r="B155" i="2"/>
  <c r="H105" i="3"/>
  <c r="G105" i="3"/>
  <c r="F105" i="3"/>
  <c r="E105" i="3"/>
  <c r="D105" i="3"/>
  <c r="C105" i="3"/>
  <c r="B105" i="3"/>
  <c r="H104" i="3"/>
  <c r="G104" i="3"/>
  <c r="F104" i="3"/>
  <c r="E104" i="3"/>
  <c r="D104" i="3"/>
  <c r="C104" i="3"/>
  <c r="B104" i="3"/>
  <c r="H105" i="2"/>
  <c r="G105" i="2"/>
  <c r="F105" i="2"/>
  <c r="E105" i="2"/>
  <c r="D105" i="2"/>
  <c r="C105" i="2"/>
  <c r="B105" i="2"/>
  <c r="H104" i="2"/>
  <c r="G104" i="2"/>
  <c r="F104" i="2"/>
  <c r="E104" i="2"/>
  <c r="D104" i="2"/>
  <c r="C104" i="2"/>
  <c r="B104" i="2"/>
  <c r="H54" i="3"/>
  <c r="G54" i="3"/>
  <c r="F54" i="3"/>
  <c r="E54" i="3"/>
  <c r="D54" i="3"/>
  <c r="C54" i="3"/>
  <c r="H53" i="3"/>
  <c r="G53" i="3"/>
  <c r="F53" i="3"/>
  <c r="E53" i="3"/>
  <c r="D53" i="3"/>
  <c r="C53" i="3"/>
  <c r="H54" i="2"/>
  <c r="G54" i="2"/>
  <c r="F54" i="2"/>
  <c r="E54" i="2"/>
  <c r="D54" i="2"/>
  <c r="C54" i="2"/>
  <c r="H53" i="2"/>
  <c r="G53" i="2"/>
  <c r="F53" i="2"/>
  <c r="E53" i="2"/>
  <c r="D53" i="2"/>
  <c r="C53" i="2"/>
  <c r="B54" i="3"/>
  <c r="B54" i="2"/>
  <c r="B53" i="3"/>
  <c r="B53" i="2"/>
  <c r="P27" i="12"/>
  <c r="I27" i="12"/>
  <c r="P11" i="12"/>
  <c r="I11" i="12"/>
  <c r="A52" i="12" l="1"/>
  <c r="A44" i="12"/>
  <c r="A36" i="12"/>
  <c r="A28" i="12"/>
  <c r="A20" i="12"/>
  <c r="A12" i="12"/>
  <c r="B6" i="12"/>
  <c r="B5" i="12"/>
  <c r="A52" i="11"/>
  <c r="A44" i="11"/>
  <c r="A36" i="11"/>
  <c r="A28" i="11"/>
  <c r="P19" i="11"/>
  <c r="I19" i="11"/>
  <c r="A20" i="11"/>
  <c r="A12" i="11"/>
  <c r="B307" i="3"/>
  <c r="C307" i="3"/>
  <c r="D307" i="3"/>
  <c r="E307" i="3"/>
  <c r="F307" i="3"/>
  <c r="G307" i="3"/>
  <c r="H307" i="3"/>
  <c r="B256" i="3"/>
  <c r="C256" i="3"/>
  <c r="D256" i="3"/>
  <c r="E256" i="3"/>
  <c r="F256" i="3"/>
  <c r="G256" i="3"/>
  <c r="H256" i="3"/>
  <c r="B205" i="3"/>
  <c r="C205" i="3"/>
  <c r="D205" i="3"/>
  <c r="E205" i="3"/>
  <c r="F205" i="3"/>
  <c r="G205" i="3"/>
  <c r="H205" i="3"/>
  <c r="B154" i="3"/>
  <c r="C154" i="3"/>
  <c r="D154" i="3"/>
  <c r="E154" i="3"/>
  <c r="F154" i="3"/>
  <c r="G154" i="3"/>
  <c r="H154" i="3"/>
  <c r="B103" i="3"/>
  <c r="C103" i="3"/>
  <c r="D103" i="3"/>
  <c r="E103" i="3"/>
  <c r="F103" i="3"/>
  <c r="G103" i="3"/>
  <c r="H103" i="3"/>
  <c r="B52" i="3"/>
  <c r="C52" i="3"/>
  <c r="D52" i="3"/>
  <c r="E52" i="3"/>
  <c r="F52" i="3"/>
  <c r="G52" i="3"/>
  <c r="H52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5" i="3"/>
  <c r="I56" i="3"/>
  <c r="I57" i="3"/>
  <c r="I58" i="3"/>
  <c r="I59" i="3"/>
  <c r="I60" i="3"/>
  <c r="I61" i="3"/>
  <c r="I62" i="3"/>
  <c r="I63" i="3"/>
  <c r="I64" i="3"/>
  <c r="I65" i="3"/>
  <c r="I66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5" i="3"/>
  <c r="J56" i="3"/>
  <c r="J57" i="3"/>
  <c r="J58" i="3"/>
  <c r="J59" i="3"/>
  <c r="J60" i="3"/>
  <c r="J61" i="3"/>
  <c r="J62" i="3"/>
  <c r="J63" i="3"/>
  <c r="J64" i="3"/>
  <c r="J65" i="3"/>
  <c r="J66" i="3"/>
  <c r="B307" i="2"/>
  <c r="C307" i="2"/>
  <c r="D307" i="2"/>
  <c r="E307" i="2"/>
  <c r="F307" i="2"/>
  <c r="G307" i="2"/>
  <c r="H307" i="2"/>
  <c r="B256" i="2"/>
  <c r="C256" i="2"/>
  <c r="D256" i="2"/>
  <c r="E256" i="2"/>
  <c r="F256" i="2"/>
  <c r="G256" i="2"/>
  <c r="H256" i="2"/>
  <c r="B205" i="2"/>
  <c r="C205" i="2"/>
  <c r="D205" i="2"/>
  <c r="E205" i="2"/>
  <c r="F205" i="2"/>
  <c r="G205" i="2"/>
  <c r="H205" i="2"/>
  <c r="B154" i="2"/>
  <c r="C154" i="2"/>
  <c r="D154" i="2"/>
  <c r="E154" i="2"/>
  <c r="F154" i="2"/>
  <c r="G154" i="2"/>
  <c r="H154" i="2"/>
  <c r="B103" i="2"/>
  <c r="C103" i="2"/>
  <c r="D103" i="2"/>
  <c r="E103" i="2"/>
  <c r="F103" i="2"/>
  <c r="G103" i="2"/>
  <c r="H103" i="2"/>
  <c r="B52" i="2"/>
  <c r="C52" i="2"/>
  <c r="D52" i="2"/>
  <c r="E52" i="2"/>
  <c r="F52" i="2"/>
  <c r="G52" i="2"/>
  <c r="H52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5" i="2"/>
  <c r="I56" i="2"/>
  <c r="I57" i="2"/>
  <c r="I58" i="2"/>
  <c r="I59" i="2"/>
  <c r="I60" i="2"/>
  <c r="I61" i="2"/>
  <c r="I62" i="2"/>
  <c r="I63" i="2"/>
  <c r="I64" i="2"/>
  <c r="I65" i="2"/>
  <c r="I66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5" i="2"/>
  <c r="J56" i="2"/>
  <c r="J57" i="2"/>
  <c r="J58" i="2"/>
  <c r="J59" i="2"/>
  <c r="J60" i="2"/>
  <c r="J61" i="2"/>
  <c r="J62" i="2"/>
  <c r="J63" i="2"/>
  <c r="J64" i="2"/>
  <c r="J65" i="2"/>
  <c r="J66" i="2"/>
  <c r="B6" i="11"/>
  <c r="B5" i="11"/>
  <c r="G24" i="1" l="1"/>
  <c r="E24" i="1"/>
  <c r="G25" i="1"/>
  <c r="F25" i="1"/>
  <c r="G64" i="12"/>
  <c r="G29" i="1"/>
  <c r="F24" i="1"/>
  <c r="G61" i="12"/>
  <c r="G26" i="1"/>
  <c r="G62" i="12"/>
  <c r="G27" i="1"/>
  <c r="G63" i="12"/>
  <c r="G28" i="1"/>
  <c r="F61" i="12"/>
  <c r="F26" i="1"/>
  <c r="F64" i="12"/>
  <c r="F29" i="1"/>
  <c r="F62" i="12"/>
  <c r="F27" i="1"/>
  <c r="F63" i="12"/>
  <c r="F28" i="1"/>
  <c r="E61" i="12"/>
  <c r="E26" i="1"/>
  <c r="E64" i="12"/>
  <c r="E29" i="1"/>
  <c r="D24" i="1"/>
  <c r="E62" i="12"/>
  <c r="E27" i="1"/>
  <c r="E63" i="12"/>
  <c r="E28" i="1"/>
  <c r="E25" i="1"/>
  <c r="D61" i="12"/>
  <c r="D26" i="1"/>
  <c r="D64" i="12"/>
  <c r="D29" i="1"/>
  <c r="D62" i="12"/>
  <c r="D27" i="1"/>
  <c r="D63" i="12"/>
  <c r="D28" i="1"/>
  <c r="D25" i="1"/>
  <c r="D59" i="12"/>
  <c r="C64" i="12"/>
  <c r="C29" i="1"/>
  <c r="C63" i="12"/>
  <c r="C28" i="1"/>
  <c r="C62" i="12"/>
  <c r="C27" i="1"/>
  <c r="C61" i="12"/>
  <c r="C26" i="1"/>
  <c r="C60" i="12"/>
  <c r="C25" i="1"/>
  <c r="C24" i="1"/>
  <c r="C59" i="12"/>
  <c r="J308" i="2"/>
  <c r="I53" i="11" s="1"/>
  <c r="I308" i="2"/>
  <c r="I53" i="12" s="1"/>
  <c r="I309" i="2"/>
  <c r="P53" i="12" s="1"/>
  <c r="J309" i="2"/>
  <c r="P53" i="11" s="1"/>
  <c r="J309" i="3"/>
  <c r="P54" i="11" s="1"/>
  <c r="J308" i="3"/>
  <c r="I54" i="11" s="1"/>
  <c r="I309" i="3"/>
  <c r="P54" i="12" s="1"/>
  <c r="I308" i="3"/>
  <c r="I54" i="12" s="1"/>
  <c r="J258" i="3"/>
  <c r="P46" i="11" s="1"/>
  <c r="J257" i="3"/>
  <c r="I46" i="11" s="1"/>
  <c r="I258" i="3"/>
  <c r="P46" i="12" s="1"/>
  <c r="I257" i="3"/>
  <c r="I46" i="12" s="1"/>
  <c r="J258" i="2"/>
  <c r="P45" i="11" s="1"/>
  <c r="J257" i="2"/>
  <c r="I45" i="11" s="1"/>
  <c r="I258" i="2"/>
  <c r="P45" i="12" s="1"/>
  <c r="I257" i="2"/>
  <c r="I45" i="12" s="1"/>
  <c r="J155" i="2"/>
  <c r="I29" i="11" s="1"/>
  <c r="I155" i="2"/>
  <c r="I29" i="12" s="1"/>
  <c r="J206" i="2"/>
  <c r="I37" i="11" s="1"/>
  <c r="J156" i="2"/>
  <c r="P29" i="11" s="1"/>
  <c r="I206" i="2"/>
  <c r="I37" i="12" s="1"/>
  <c r="I156" i="2"/>
  <c r="P29" i="12" s="1"/>
  <c r="J207" i="2"/>
  <c r="P37" i="11" s="1"/>
  <c r="I207" i="2"/>
  <c r="P37" i="12" s="1"/>
  <c r="J155" i="3"/>
  <c r="I30" i="11" s="1"/>
  <c r="I155" i="3"/>
  <c r="I30" i="12" s="1"/>
  <c r="J206" i="3"/>
  <c r="I38" i="11" s="1"/>
  <c r="J156" i="3"/>
  <c r="P30" i="11" s="1"/>
  <c r="I206" i="3"/>
  <c r="I38" i="12" s="1"/>
  <c r="I156" i="3"/>
  <c r="P30" i="12" s="1"/>
  <c r="J207" i="3"/>
  <c r="P38" i="11" s="1"/>
  <c r="I207" i="3"/>
  <c r="P38" i="12" s="1"/>
  <c r="J104" i="3"/>
  <c r="I22" i="11" s="1"/>
  <c r="I104" i="3"/>
  <c r="I22" i="12" s="1"/>
  <c r="J105" i="2"/>
  <c r="P21" i="11" s="1"/>
  <c r="I105" i="2"/>
  <c r="P21" i="12" s="1"/>
  <c r="J105" i="3"/>
  <c r="P22" i="11" s="1"/>
  <c r="I105" i="3"/>
  <c r="P22" i="12" s="1"/>
  <c r="I53" i="2"/>
  <c r="I13" i="12" s="1"/>
  <c r="J104" i="2"/>
  <c r="I21" i="11" s="1"/>
  <c r="I104" i="2"/>
  <c r="I21" i="12" s="1"/>
  <c r="J53" i="2"/>
  <c r="I13" i="11" s="1"/>
  <c r="J54" i="3"/>
  <c r="P14" i="11" s="1"/>
  <c r="I54" i="3"/>
  <c r="P14" i="12" s="1"/>
  <c r="J53" i="3"/>
  <c r="I14" i="11" s="1"/>
  <c r="I53" i="3"/>
  <c r="I14" i="12" s="1"/>
  <c r="I54" i="2"/>
  <c r="P13" i="12" s="1"/>
  <c r="J54" i="2"/>
  <c r="P13" i="11" s="1"/>
  <c r="P35" i="11"/>
  <c r="P19" i="12"/>
  <c r="I35" i="11"/>
  <c r="I19" i="12"/>
  <c r="G60" i="12"/>
  <c r="G59" i="12"/>
  <c r="I307" i="2"/>
  <c r="B53" i="12" s="1"/>
  <c r="F60" i="12"/>
  <c r="E60" i="12"/>
  <c r="I307" i="3"/>
  <c r="B54" i="12" s="1"/>
  <c r="D60" i="12"/>
  <c r="F59" i="12"/>
  <c r="I256" i="3"/>
  <c r="B46" i="12" s="1"/>
  <c r="I256" i="2"/>
  <c r="B45" i="12" s="1"/>
  <c r="E59" i="12"/>
  <c r="J307" i="2"/>
  <c r="B53" i="11" s="1"/>
  <c r="J307" i="3"/>
  <c r="B54" i="11" s="1"/>
  <c r="J256" i="3"/>
  <c r="B46" i="11" s="1"/>
  <c r="J256" i="2"/>
  <c r="B45" i="11" s="1"/>
  <c r="J205" i="3"/>
  <c r="B38" i="11" s="1"/>
  <c r="I205" i="3"/>
  <c r="B38" i="12" s="1"/>
  <c r="J154" i="3"/>
  <c r="B30" i="11" s="1"/>
  <c r="I154" i="3"/>
  <c r="B30" i="12" s="1"/>
  <c r="J103" i="3"/>
  <c r="B22" i="11" s="1"/>
  <c r="I103" i="3"/>
  <c r="B22" i="12" s="1"/>
  <c r="J52" i="3"/>
  <c r="B14" i="11" s="1"/>
  <c r="I52" i="3"/>
  <c r="B14" i="12" s="1"/>
  <c r="J205" i="2"/>
  <c r="B37" i="11" s="1"/>
  <c r="I205" i="2"/>
  <c r="B37" i="12" s="1"/>
  <c r="J154" i="2"/>
  <c r="B29" i="11" s="1"/>
  <c r="I154" i="2"/>
  <c r="B29" i="12" s="1"/>
  <c r="I103" i="2"/>
  <c r="B21" i="12" s="1"/>
  <c r="J103" i="2"/>
  <c r="B21" i="11" s="1"/>
  <c r="J52" i="2"/>
  <c r="B13" i="11" s="1"/>
  <c r="I52" i="2"/>
  <c r="B13" i="12" s="1"/>
  <c r="G31" i="1" l="1"/>
  <c r="F68" i="12"/>
  <c r="F33" i="1"/>
  <c r="E68" i="12"/>
  <c r="G68" i="12"/>
  <c r="G67" i="12"/>
  <c r="B60" i="12"/>
  <c r="G33" i="1"/>
  <c r="E31" i="1"/>
  <c r="F31" i="1"/>
  <c r="B59" i="12"/>
  <c r="D67" i="12"/>
  <c r="F67" i="12"/>
  <c r="D68" i="12"/>
  <c r="E67" i="12"/>
  <c r="G32" i="1"/>
  <c r="D31" i="1"/>
  <c r="F32" i="1"/>
  <c r="E33" i="1"/>
  <c r="C33" i="1"/>
  <c r="E32" i="1"/>
  <c r="D33" i="1"/>
  <c r="C68" i="12"/>
  <c r="D32" i="1"/>
  <c r="C67" i="12"/>
  <c r="C32" i="1"/>
  <c r="C31" i="1"/>
  <c r="B64" i="12"/>
  <c r="B29" i="1"/>
  <c r="B63" i="12"/>
  <c r="B28" i="1"/>
  <c r="B62" i="12"/>
  <c r="B27" i="1"/>
  <c r="B61" i="12"/>
  <c r="B26" i="1"/>
  <c r="B25" i="1"/>
  <c r="B24" i="1"/>
  <c r="I43" i="11"/>
  <c r="I35" i="12"/>
  <c r="P43" i="11"/>
  <c r="P35" i="12"/>
  <c r="F66" i="12"/>
  <c r="E66" i="12"/>
  <c r="G66" i="12"/>
  <c r="C66" i="12"/>
  <c r="D66" i="12"/>
  <c r="B66" i="12" l="1"/>
  <c r="G70" i="12"/>
  <c r="F70" i="12"/>
  <c r="E35" i="1"/>
  <c r="E70" i="12"/>
  <c r="G35" i="1"/>
  <c r="B41" i="1" s="1"/>
  <c r="F35" i="1"/>
  <c r="D70" i="12"/>
  <c r="D35" i="1"/>
  <c r="B39" i="1" s="1"/>
  <c r="C35" i="1"/>
  <c r="B38" i="1" s="1"/>
  <c r="C70" i="12"/>
  <c r="B67" i="12"/>
  <c r="B32" i="1"/>
  <c r="B31" i="1"/>
  <c r="B68" i="12"/>
  <c r="B33" i="1"/>
  <c r="P51" i="11"/>
  <c r="P51" i="12" s="1"/>
  <c r="P43" i="12"/>
  <c r="I51" i="11"/>
  <c r="I51" i="12" s="1"/>
  <c r="I43" i="12"/>
  <c r="B42" i="1" l="1"/>
  <c r="B40" i="1"/>
  <c r="B35" i="1"/>
  <c r="B37" i="1"/>
  <c r="B70" i="12"/>
</calcChain>
</file>

<file path=xl/sharedStrings.xml><?xml version="1.0" encoding="utf-8"?>
<sst xmlns="http://schemas.openxmlformats.org/spreadsheetml/2006/main" count="620" uniqueCount="385">
  <si>
    <t>Study Name</t>
  </si>
  <si>
    <t>A675 Bolton Road, SE of Dole Lane, Abbey Village</t>
  </si>
  <si>
    <t>Project</t>
  </si>
  <si>
    <t>Project Code</t>
  </si>
  <si>
    <t>Channel Granularity</t>
  </si>
  <si>
    <t>By Direction</t>
  </si>
  <si>
    <t>Bin Size</t>
  </si>
  <si>
    <t>15 minutes</t>
  </si>
  <si>
    <t>Time Zone</t>
  </si>
  <si>
    <t>Europe/London</t>
  </si>
  <si>
    <t>Start Time</t>
  </si>
  <si>
    <t>End Time</t>
  </si>
  <si>
    <t>Location</t>
  </si>
  <si>
    <t>Latitude and Longitude</t>
  </si>
  <si>
    <t>53.69589,-2.540799</t>
  </si>
  <si>
    <t>AM Peak (WKND)</t>
  </si>
  <si>
    <t>May 30 2026 10AM - 11 AM (0.821)</t>
  </si>
  <si>
    <t>Midday Peak (WKND)</t>
  </si>
  <si>
    <t>May 30 2026 12:15PM - 1:15 PM (0.828)</t>
  </si>
  <si>
    <t>PM Peak (WKND)</t>
  </si>
  <si>
    <t>May 30 2026  2:15PM - 3:15 PM (0.920)</t>
  </si>
  <si>
    <t>Midday Peak</t>
  </si>
  <si>
    <t>Jun 01 2026 11:15AM - 12:15 PM (0.907)</t>
  </si>
  <si>
    <t>AM Peak</t>
  </si>
  <si>
    <t>Jun 02 2026  7:15AM - 8:15 AM (0.936)</t>
  </si>
  <si>
    <t>PM Peak (Overall Peak Hour)</t>
  </si>
  <si>
    <t>Jun 04 2026  4:15PM - 5:15 PM (0.951)</t>
  </si>
  <si>
    <t>Leg</t>
  </si>
  <si>
    <t>Movement</t>
  </si>
  <si>
    <t>Thru</t>
  </si>
  <si>
    <t>Motorcycles</t>
  </si>
  <si>
    <t>Cars</t>
  </si>
  <si>
    <t>Light Goods Vehicles</t>
  </si>
  <si>
    <t>Single-Unit Trucks</t>
  </si>
  <si>
    <t>Articulated Trucks</t>
  </si>
  <si>
    <t>Buses</t>
  </si>
  <si>
    <t>Bicycles on Road</t>
  </si>
  <si>
    <t>Direction</t>
  </si>
  <si>
    <t>Northwestbound</t>
  </si>
  <si>
    <t>Southeastbound</t>
  </si>
  <si>
    <t>App Total</t>
  </si>
  <si>
    <t>Int Total</t>
  </si>
  <si>
    <t>2026-05-30 07:00:00</t>
  </si>
  <si>
    <t>2026-05-30 07:15:00</t>
  </si>
  <si>
    <t>2026-05-30 07:30:00</t>
  </si>
  <si>
    <t>2026-05-30 07:45:00</t>
  </si>
  <si>
    <t>2026-05-30 08:00:00</t>
  </si>
  <si>
    <t>2026-05-30 08:15:00</t>
  </si>
  <si>
    <t>2026-05-30 08:30:00</t>
  </si>
  <si>
    <t>2026-05-30 08:45:00</t>
  </si>
  <si>
    <t>2026-05-30 09:00:00</t>
  </si>
  <si>
    <t>2026-05-30 09:15:00</t>
  </si>
  <si>
    <t>2026-05-30 09:30:00</t>
  </si>
  <si>
    <t>2026-05-30 09:45:00</t>
  </si>
  <si>
    <t>2026-05-30 10:00:00</t>
  </si>
  <si>
    <t>2026-05-30 10:15:00</t>
  </si>
  <si>
    <t>2026-05-30 10:30:00</t>
  </si>
  <si>
    <t>2026-05-30 10:45:00</t>
  </si>
  <si>
    <t>2026-05-30 11:00:00</t>
  </si>
  <si>
    <t>2026-05-30 11:15:00</t>
  </si>
  <si>
    <t>2026-05-30 11:30:00</t>
  </si>
  <si>
    <t>2026-05-30 11:45:00</t>
  </si>
  <si>
    <t>2026-05-30 12:00:00</t>
  </si>
  <si>
    <t>2026-05-30 12:15:00</t>
  </si>
  <si>
    <t>2026-05-30 12:30:00</t>
  </si>
  <si>
    <t>2026-05-30 12:45:00</t>
  </si>
  <si>
    <t>2026-05-30 13:00:00</t>
  </si>
  <si>
    <t>2026-05-30 13:15:00</t>
  </si>
  <si>
    <t>2026-05-30 13:30:00</t>
  </si>
  <si>
    <t>2026-05-30 13:45:00</t>
  </si>
  <si>
    <t>2026-05-30 14:00:00</t>
  </si>
  <si>
    <t>2026-05-30 14:15:00</t>
  </si>
  <si>
    <t>2026-05-30 14:30:00</t>
  </si>
  <si>
    <t>2026-05-30 14:45:00</t>
  </si>
  <si>
    <t>2026-05-30 15:00:00</t>
  </si>
  <si>
    <t>2026-05-30 15:15:00</t>
  </si>
  <si>
    <t>2026-05-30 15:30:00</t>
  </si>
  <si>
    <t>2026-05-30 15:45:00</t>
  </si>
  <si>
    <t>2026-05-30 16:00:00</t>
  </si>
  <si>
    <t>2026-05-30 16:15:00</t>
  </si>
  <si>
    <t>2026-05-30 16:30:00</t>
  </si>
  <si>
    <t>2026-05-30 16:45:00</t>
  </si>
  <si>
    <t>2026-05-30 17:00:00</t>
  </si>
  <si>
    <t>2026-05-30 17:15:00</t>
  </si>
  <si>
    <t>2026-05-30 17:30:00</t>
  </si>
  <si>
    <t>2026-05-30 17:45:00</t>
  </si>
  <si>
    <t>2026-05-30 18:00:00</t>
  </si>
  <si>
    <t>2026-05-30 18:15:00</t>
  </si>
  <si>
    <t>2026-05-30 18:30:00</t>
  </si>
  <si>
    <t>2026-05-30 18:45:00</t>
  </si>
  <si>
    <t>2026-05-31 07:00:00</t>
  </si>
  <si>
    <t>2026-05-31 07:15:00</t>
  </si>
  <si>
    <t>2026-05-31 07:30:00</t>
  </si>
  <si>
    <t>2026-05-31 07:45:00</t>
  </si>
  <si>
    <t>2026-05-31 08:00:00</t>
  </si>
  <si>
    <t>2026-05-31 08:15:00</t>
  </si>
  <si>
    <t>2026-05-31 08:30:00</t>
  </si>
  <si>
    <t>2026-05-31 08:45:00</t>
  </si>
  <si>
    <t>2026-05-31 09:00:00</t>
  </si>
  <si>
    <t>2026-05-31 09:15:00</t>
  </si>
  <si>
    <t>2026-05-31 09:30:00</t>
  </si>
  <si>
    <t>2026-05-31 09:45:00</t>
  </si>
  <si>
    <t>2026-05-31 10:00:00</t>
  </si>
  <si>
    <t>2026-05-31 10:15:00</t>
  </si>
  <si>
    <t>2026-05-31 10:30:00</t>
  </si>
  <si>
    <t>2026-05-31 10:45:00</t>
  </si>
  <si>
    <t>2026-05-31 11:00:00</t>
  </si>
  <si>
    <t>2026-05-31 11:15:00</t>
  </si>
  <si>
    <t>2026-05-31 11:30:00</t>
  </si>
  <si>
    <t>2026-05-31 11:45:00</t>
  </si>
  <si>
    <t>2026-05-31 12:00:00</t>
  </si>
  <si>
    <t>2026-05-31 12:15:00</t>
  </si>
  <si>
    <t>2026-05-31 12:30:00</t>
  </si>
  <si>
    <t>2026-05-31 12:45:00</t>
  </si>
  <si>
    <t>2026-05-31 13:00:00</t>
  </si>
  <si>
    <t>2026-05-31 13:15:00</t>
  </si>
  <si>
    <t>2026-05-31 13:30:00</t>
  </si>
  <si>
    <t>2026-05-31 13:45:00</t>
  </si>
  <si>
    <t>2026-05-31 14:00:00</t>
  </si>
  <si>
    <t>2026-05-31 14:15:00</t>
  </si>
  <si>
    <t>2026-05-31 14:30:00</t>
  </si>
  <si>
    <t>2026-05-31 14:45:00</t>
  </si>
  <si>
    <t>2026-05-31 15:00:00</t>
  </si>
  <si>
    <t>2026-05-31 15:15:00</t>
  </si>
  <si>
    <t>2026-05-31 15:30:00</t>
  </si>
  <si>
    <t>2026-05-31 15:45:00</t>
  </si>
  <si>
    <t>2026-05-31 16:00:00</t>
  </si>
  <si>
    <t>2026-05-31 16:15:00</t>
  </si>
  <si>
    <t>2026-05-31 16:30:00</t>
  </si>
  <si>
    <t>2026-05-31 16:45:00</t>
  </si>
  <si>
    <t>2026-05-31 17:00:00</t>
  </si>
  <si>
    <t>2026-05-31 17:15:00</t>
  </si>
  <si>
    <t>2026-05-31 17:30:00</t>
  </si>
  <si>
    <t>2026-05-31 17:45:00</t>
  </si>
  <si>
    <t>2026-05-31 18:00:00</t>
  </si>
  <si>
    <t>2026-05-31 18:15:00</t>
  </si>
  <si>
    <t>2026-05-31 18:30:00</t>
  </si>
  <si>
    <t>2026-05-31 18:45:00</t>
  </si>
  <si>
    <t>2026-06-01 07:00:00</t>
  </si>
  <si>
    <t>2026-06-01 07:15:00</t>
  </si>
  <si>
    <t>2026-06-01 07:30:00</t>
  </si>
  <si>
    <t>2026-06-01 07:45:00</t>
  </si>
  <si>
    <t>2026-06-01 08:00:00</t>
  </si>
  <si>
    <t>2026-06-01 08:15:00</t>
  </si>
  <si>
    <t>2026-06-01 08:30:00</t>
  </si>
  <si>
    <t>2026-06-01 08:45:00</t>
  </si>
  <si>
    <t>2026-06-01 09:00:00</t>
  </si>
  <si>
    <t>2026-06-01 09:15:00</t>
  </si>
  <si>
    <t>2026-06-01 09:30:00</t>
  </si>
  <si>
    <t>2026-06-01 09:45:00</t>
  </si>
  <si>
    <t>2026-06-01 10:00:00</t>
  </si>
  <si>
    <t>2026-06-01 10:15:00</t>
  </si>
  <si>
    <t>2026-06-01 10:30:00</t>
  </si>
  <si>
    <t>2026-06-01 10:45:00</t>
  </si>
  <si>
    <t>2026-06-01 11:00:00</t>
  </si>
  <si>
    <t>2026-06-01 11:15:00</t>
  </si>
  <si>
    <t>2026-06-01 11:30:00</t>
  </si>
  <si>
    <t>2026-06-01 11:45:00</t>
  </si>
  <si>
    <t>2026-06-01 12:00:00</t>
  </si>
  <si>
    <t>2026-06-01 12:15:00</t>
  </si>
  <si>
    <t>2026-06-01 12:30:00</t>
  </si>
  <si>
    <t>2026-06-01 12:45:00</t>
  </si>
  <si>
    <t>2026-06-01 13:00:00</t>
  </si>
  <si>
    <t>2026-06-01 13:15:00</t>
  </si>
  <si>
    <t>2026-06-01 13:30:00</t>
  </si>
  <si>
    <t>2026-06-01 13:45:00</t>
  </si>
  <si>
    <t>2026-06-01 14:00:00</t>
  </si>
  <si>
    <t>2026-06-01 14:15:00</t>
  </si>
  <si>
    <t>2026-06-01 14:30:00</t>
  </si>
  <si>
    <t>2026-06-01 14:45:00</t>
  </si>
  <si>
    <t>2026-06-01 15:00:00</t>
  </si>
  <si>
    <t>2026-06-01 15:15:00</t>
  </si>
  <si>
    <t>2026-06-01 15:30:00</t>
  </si>
  <si>
    <t>2026-06-01 15:45:00</t>
  </si>
  <si>
    <t>2026-06-01 16:00:00</t>
  </si>
  <si>
    <t>2026-06-01 16:15:00</t>
  </si>
  <si>
    <t>2026-06-01 16:30:00</t>
  </si>
  <si>
    <t>2026-06-01 16:45:00</t>
  </si>
  <si>
    <t>2026-06-01 17:00:00</t>
  </si>
  <si>
    <t>2026-06-01 17:15:00</t>
  </si>
  <si>
    <t>2026-06-01 17:30:00</t>
  </si>
  <si>
    <t>2026-06-01 17:45:00</t>
  </si>
  <si>
    <t>2026-06-01 18:00:00</t>
  </si>
  <si>
    <t>2026-06-01 18:15:00</t>
  </si>
  <si>
    <t>2026-06-01 18:30:00</t>
  </si>
  <si>
    <t>2026-06-01 18:45:00</t>
  </si>
  <si>
    <t>2026-06-02 07:00:00</t>
  </si>
  <si>
    <t>2026-06-02 07:15:00</t>
  </si>
  <si>
    <t>2026-06-02 07:30:00</t>
  </si>
  <si>
    <t>2026-06-02 07:45:00</t>
  </si>
  <si>
    <t>2026-06-02 08:00:00</t>
  </si>
  <si>
    <t>2026-06-02 08:15:00</t>
  </si>
  <si>
    <t>2026-06-02 08:30:00</t>
  </si>
  <si>
    <t>2026-06-02 08:45:00</t>
  </si>
  <si>
    <t>2026-06-02 09:00:00</t>
  </si>
  <si>
    <t>2026-06-02 09:15:00</t>
  </si>
  <si>
    <t>2026-06-02 09:30:00</t>
  </si>
  <si>
    <t>2026-06-02 09:45:00</t>
  </si>
  <si>
    <t>2026-06-02 10:00:00</t>
  </si>
  <si>
    <t>2026-06-02 10:15:00</t>
  </si>
  <si>
    <t>2026-06-02 10:30:00</t>
  </si>
  <si>
    <t>2026-06-02 10:45:00</t>
  </si>
  <si>
    <t>2026-06-02 11:00:00</t>
  </si>
  <si>
    <t>2026-06-02 11:15:00</t>
  </si>
  <si>
    <t>2026-06-02 11:30:00</t>
  </si>
  <si>
    <t>2026-06-02 11:45:00</t>
  </si>
  <si>
    <t>2026-06-02 12:00:00</t>
  </si>
  <si>
    <t>2026-06-02 12:15:00</t>
  </si>
  <si>
    <t>2026-06-02 12:30:00</t>
  </si>
  <si>
    <t>2026-06-02 12:45:00</t>
  </si>
  <si>
    <t>2026-06-02 13:00:00</t>
  </si>
  <si>
    <t>2026-06-02 13:15:00</t>
  </si>
  <si>
    <t>2026-06-02 13:30:00</t>
  </si>
  <si>
    <t>2026-06-02 13:45:00</t>
  </si>
  <si>
    <t>2026-06-02 14:00:00</t>
  </si>
  <si>
    <t>2026-06-02 14:15:00</t>
  </si>
  <si>
    <t>2026-06-02 14:30:00</t>
  </si>
  <si>
    <t>2026-06-02 14:45:00</t>
  </si>
  <si>
    <t>2026-06-02 15:00:00</t>
  </si>
  <si>
    <t>2026-06-02 15:15:00</t>
  </si>
  <si>
    <t>2026-06-02 15:30:00</t>
  </si>
  <si>
    <t>2026-06-02 15:45:00</t>
  </si>
  <si>
    <t>2026-06-02 16:00:00</t>
  </si>
  <si>
    <t>2026-06-02 16:15:00</t>
  </si>
  <si>
    <t>2026-06-02 16:30:00</t>
  </si>
  <si>
    <t>2026-06-02 16:45:00</t>
  </si>
  <si>
    <t>2026-06-02 17:00:00</t>
  </si>
  <si>
    <t>2026-06-02 17:15:00</t>
  </si>
  <si>
    <t>2026-06-02 17:30:00</t>
  </si>
  <si>
    <t>2026-06-02 17:45:00</t>
  </si>
  <si>
    <t>2026-06-02 18:00:00</t>
  </si>
  <si>
    <t>2026-06-02 18:15:00</t>
  </si>
  <si>
    <t>2026-06-02 18:30:00</t>
  </si>
  <si>
    <t>2026-06-02 18:45:00</t>
  </si>
  <si>
    <t>2026-06-03 07:00:00</t>
  </si>
  <si>
    <t>2026-06-03 07:15:00</t>
  </si>
  <si>
    <t>2026-06-03 07:30:00</t>
  </si>
  <si>
    <t>2026-06-03 07:45:00</t>
  </si>
  <si>
    <t>2026-06-03 08:00:00</t>
  </si>
  <si>
    <t>2026-06-03 08:15:00</t>
  </si>
  <si>
    <t>2026-06-03 08:30:00</t>
  </si>
  <si>
    <t>2026-06-03 08:45:00</t>
  </si>
  <si>
    <t>2026-06-03 09:00:00</t>
  </si>
  <si>
    <t>2026-06-03 09:15:00</t>
  </si>
  <si>
    <t>2026-06-03 09:30:00</t>
  </si>
  <si>
    <t>2026-06-03 09:45:00</t>
  </si>
  <si>
    <t>2026-06-03 10:00:00</t>
  </si>
  <si>
    <t>2026-06-03 10:15:00</t>
  </si>
  <si>
    <t>2026-06-03 10:30:00</t>
  </si>
  <si>
    <t>2026-06-03 10:45:00</t>
  </si>
  <si>
    <t>2026-06-03 11:00:00</t>
  </si>
  <si>
    <t>2026-06-03 11:15:00</t>
  </si>
  <si>
    <t>2026-06-03 11:30:00</t>
  </si>
  <si>
    <t>2026-06-03 11:45:00</t>
  </si>
  <si>
    <t>2026-06-03 12:00:00</t>
  </si>
  <si>
    <t>2026-06-03 12:15:00</t>
  </si>
  <si>
    <t>2026-06-03 12:30:00</t>
  </si>
  <si>
    <t>2026-06-03 12:45:00</t>
  </si>
  <si>
    <t>2026-06-03 13:00:00</t>
  </si>
  <si>
    <t>2026-06-03 13:15:00</t>
  </si>
  <si>
    <t>2026-06-03 13:30:00</t>
  </si>
  <si>
    <t>2026-06-03 13:45:00</t>
  </si>
  <si>
    <t>2026-06-03 14:00:00</t>
  </si>
  <si>
    <t>2026-06-03 14:15:00</t>
  </si>
  <si>
    <t>2026-06-03 14:30:00</t>
  </si>
  <si>
    <t>2026-06-03 14:45:00</t>
  </si>
  <si>
    <t>2026-06-03 15:00:00</t>
  </si>
  <si>
    <t>2026-06-03 15:15:00</t>
  </si>
  <si>
    <t>2026-06-03 15:30:00</t>
  </si>
  <si>
    <t>2026-06-03 15:45:00</t>
  </si>
  <si>
    <t>2026-06-03 16:00:00</t>
  </si>
  <si>
    <t>2026-06-03 16:15:00</t>
  </si>
  <si>
    <t>2026-06-03 16:30:00</t>
  </si>
  <si>
    <t>2026-06-03 16:45:00</t>
  </si>
  <si>
    <t>2026-06-03 17:00:00</t>
  </si>
  <si>
    <t>2026-06-03 17:15:00</t>
  </si>
  <si>
    <t>2026-06-03 17:30:00</t>
  </si>
  <si>
    <t>2026-06-03 17:45:00</t>
  </si>
  <si>
    <t>2026-06-03 18:00:00</t>
  </si>
  <si>
    <t>2026-06-03 18:15:00</t>
  </si>
  <si>
    <t>2026-06-03 18:30:00</t>
  </si>
  <si>
    <t>2026-06-03 18:45:00</t>
  </si>
  <si>
    <t>2026-06-04 07:00:00</t>
  </si>
  <si>
    <t>2026-06-04 07:15:00</t>
  </si>
  <si>
    <t>2026-06-04 07:30:00</t>
  </si>
  <si>
    <t>2026-06-04 07:45:00</t>
  </si>
  <si>
    <t>2026-06-04 08:00:00</t>
  </si>
  <si>
    <t>2026-06-04 08:15:00</t>
  </si>
  <si>
    <t>2026-06-04 08:30:00</t>
  </si>
  <si>
    <t>2026-06-04 08:45:00</t>
  </si>
  <si>
    <t>2026-06-04 09:00:00</t>
  </si>
  <si>
    <t>2026-06-04 09:15:00</t>
  </si>
  <si>
    <t>2026-06-04 09:30:00</t>
  </si>
  <si>
    <t>2026-06-04 09:45:00</t>
  </si>
  <si>
    <t>2026-06-04 10:00:00</t>
  </si>
  <si>
    <t>2026-06-04 10:15:00</t>
  </si>
  <si>
    <t>2026-06-04 10:30:00</t>
  </si>
  <si>
    <t>2026-06-04 10:45:00</t>
  </si>
  <si>
    <t>2026-06-04 11:00:00</t>
  </si>
  <si>
    <t>2026-06-04 11:15:00</t>
  </si>
  <si>
    <t>2026-06-04 11:30:00</t>
  </si>
  <si>
    <t>2026-06-04 11:45:00</t>
  </si>
  <si>
    <t>2026-06-04 12:00:00</t>
  </si>
  <si>
    <t>2026-06-04 12:15:00</t>
  </si>
  <si>
    <t>2026-06-04 12:30:00</t>
  </si>
  <si>
    <t>2026-06-04 12:45:00</t>
  </si>
  <si>
    <t>2026-06-04 13:00:00</t>
  </si>
  <si>
    <t>2026-06-04 13:15:00</t>
  </si>
  <si>
    <t>2026-06-04 13:30:00</t>
  </si>
  <si>
    <t>2026-06-04 13:45:00</t>
  </si>
  <si>
    <t>2026-06-04 14:00:00</t>
  </si>
  <si>
    <t>2026-06-04 14:15:00</t>
  </si>
  <si>
    <t>2026-06-04 14:30:00</t>
  </si>
  <si>
    <t>2026-06-04 14:45:00</t>
  </si>
  <si>
    <t>2026-06-04 15:00:00</t>
  </si>
  <si>
    <t>2026-06-04 15:15:00</t>
  </si>
  <si>
    <t>2026-06-04 15:30:00</t>
  </si>
  <si>
    <t>2026-06-04 15:45:00</t>
  </si>
  <si>
    <t>2026-06-04 16:00:00</t>
  </si>
  <si>
    <t>2026-06-04 16:15:00</t>
  </si>
  <si>
    <t>2026-06-04 16:30:00</t>
  </si>
  <si>
    <t>2026-06-04 16:45:00</t>
  </si>
  <si>
    <t>2026-06-04 17:00:00</t>
  </si>
  <si>
    <t>2026-06-04 17:15:00</t>
  </si>
  <si>
    <t>2026-06-04 17:30:00</t>
  </si>
  <si>
    <t>2026-06-04 17:45:00</t>
  </si>
  <si>
    <t>2026-06-04 18:00:00</t>
  </si>
  <si>
    <t>2026-06-04 18:15:00</t>
  </si>
  <si>
    <t>2026-06-04 18:30:00</t>
  </si>
  <si>
    <t>2026-06-04 18:45:00</t>
  </si>
  <si>
    <t>Grand Total</t>
  </si>
  <si>
    <t>% Approach</t>
  </si>
  <si>
    <t>% Total</t>
  </si>
  <si>
    <t>% Motorcycles</t>
  </si>
  <si>
    <t>% Cars</t>
  </si>
  <si>
    <t>% Light Goods Vehicles</t>
  </si>
  <si>
    <t>% Single-Unit Trucks</t>
  </si>
  <si>
    <t>% Articulated Trucks</t>
  </si>
  <si>
    <t>% Buses</t>
  </si>
  <si>
    <t>% Bicycles on Road</t>
  </si>
  <si>
    <t/>
  </si>
  <si>
    <t>Easting/Northing</t>
  </si>
  <si>
    <t>PCU</t>
  </si>
  <si>
    <t>Values</t>
  </si>
  <si>
    <t>PCL</t>
  </si>
  <si>
    <t>MCL</t>
  </si>
  <si>
    <t>Car</t>
  </si>
  <si>
    <t>LGV</t>
  </si>
  <si>
    <t>Car/LGV</t>
  </si>
  <si>
    <t>S-U Truck</t>
  </si>
  <si>
    <t>Artic Truck</t>
  </si>
  <si>
    <t>Bus</t>
  </si>
  <si>
    <t>07:00 to 19:00</t>
  </si>
  <si>
    <t>AM</t>
  </si>
  <si>
    <t>PM</t>
  </si>
  <si>
    <t>A</t>
  </si>
  <si>
    <t>B</t>
  </si>
  <si>
    <t>Total</t>
  </si>
  <si>
    <t>PM Peak</t>
  </si>
  <si>
    <t>12 Hour Total</t>
  </si>
  <si>
    <t>A675 Bolton Road - Northwestbound</t>
  </si>
  <si>
    <t>A675 Bolton Road - Southeastbound</t>
  </si>
  <si>
    <t>364372/422303</t>
  </si>
  <si>
    <t>AADT</t>
  </si>
  <si>
    <t>WD</t>
  </si>
  <si>
    <t>WD A Average</t>
  </si>
  <si>
    <t>WD B Average</t>
  </si>
  <si>
    <t>Saturday A</t>
  </si>
  <si>
    <t>Saturday B</t>
  </si>
  <si>
    <t>Sunday A</t>
  </si>
  <si>
    <t>Sunday B</t>
  </si>
  <si>
    <t>Saturday</t>
  </si>
  <si>
    <t>Sunday</t>
  </si>
  <si>
    <t>24 Hr AADT</t>
  </si>
  <si>
    <t>HGV</t>
  </si>
  <si>
    <t>PSV</t>
  </si>
  <si>
    <t>OGV1</t>
  </si>
  <si>
    <t>OGV2</t>
  </si>
  <si>
    <t>% Articulated*</t>
  </si>
  <si>
    <t>07:15 to 08:15</t>
  </si>
  <si>
    <t>16:15 to 17:15</t>
  </si>
  <si>
    <t>10:00 to 11:00</t>
  </si>
  <si>
    <t>14:15 to 15:15</t>
  </si>
  <si>
    <t>A675 Bolton Road</t>
  </si>
  <si>
    <t>*% is HGV's that are Articulated, not percentage of all vehicles that are articulated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</si>
</sst>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:ss"/>
    <numFmt numFmtId="165" formatCode="0.0%"/>
    <numFmt numFmtId="166" formatCode="0.0"/>
    <numFmt numFmtId="167" formatCode="ddd\ dd/mm/yy"/>
  </numFmts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5" fontId="2" fillId="0" borderId="0" xfId="0" applyNumberFormat="1" applyFont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166" fontId="0" fillId="0" borderId="3" xfId="0" applyNumberFormat="1" applyBorder="1"/>
    <xf numFmtId="0" fontId="0" fillId="0" borderId="0" xfId="0" applyAlignment="1">
      <alignment horizontal="left"/>
    </xf>
    <xf numFmtId="1" fontId="0" fillId="0" borderId="0" xfId="0" applyNumberFormat="1"/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showOutlineSymbols="0" showWhiteSpace="0" workbookViewId="0"/>
  </sheetViews>
  <sheetFormatPr defaultRowHeight="14.25" x14ac:dyDescent="0.2"/>
  <cols>
    <col min="1" max="1" width="41.5" customWidth="1"/>
    <col min="2" max="2" width="20.1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</row>
    <row r="3" spans="1:2" x14ac:dyDescent="0.2">
      <c r="A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s="1">
        <v>46172.291666666664</v>
      </c>
    </row>
    <row r="8" spans="1:2" x14ac:dyDescent="0.2">
      <c r="A8" t="s">
        <v>11</v>
      </c>
      <c r="B8" s="1">
        <v>46177.791621296295</v>
      </c>
    </row>
    <row r="9" spans="1:2" x14ac:dyDescent="0.2">
      <c r="A9" t="s">
        <v>12</v>
      </c>
      <c r="B9" t="s">
        <v>1</v>
      </c>
    </row>
    <row r="10" spans="1:2" x14ac:dyDescent="0.2">
      <c r="A10" t="s">
        <v>13</v>
      </c>
      <c r="B10" t="s">
        <v>14</v>
      </c>
    </row>
    <row r="11" spans="1:2" x14ac:dyDescent="0.2">
      <c r="A11" t="s">
        <v>341</v>
      </c>
      <c r="B11" t="s">
        <v>362</v>
      </c>
    </row>
    <row r="12" spans="1:2" x14ac:dyDescent="0.2">
      <c r="A12" t="s">
        <v>15</v>
      </c>
      <c r="B12" t="s">
        <v>16</v>
      </c>
    </row>
    <row r="13" spans="1:2" x14ac:dyDescent="0.2">
      <c r="A13" t="s">
        <v>17</v>
      </c>
      <c r="B13" t="s">
        <v>18</v>
      </c>
    </row>
    <row r="14" spans="1:2" x14ac:dyDescent="0.2">
      <c r="A14" t="s">
        <v>19</v>
      </c>
      <c r="B14" t="s">
        <v>20</v>
      </c>
    </row>
    <row r="15" spans="1:2" x14ac:dyDescent="0.2">
      <c r="A15" t="s">
        <v>21</v>
      </c>
      <c r="B15" t="s">
        <v>22</v>
      </c>
    </row>
    <row r="16" spans="1:2" x14ac:dyDescent="0.2">
      <c r="A16" t="s">
        <v>23</v>
      </c>
      <c r="B16" t="s">
        <v>24</v>
      </c>
    </row>
    <row r="17" spans="1:7" x14ac:dyDescent="0.2">
      <c r="A17" t="s">
        <v>25</v>
      </c>
      <c r="B17" t="s">
        <v>26</v>
      </c>
    </row>
    <row r="23" spans="1:7" x14ac:dyDescent="0.2">
      <c r="B23" s="10"/>
      <c r="C23" t="s">
        <v>346</v>
      </c>
      <c r="D23" t="s">
        <v>347</v>
      </c>
      <c r="E23" t="s">
        <v>376</v>
      </c>
      <c r="F23" t="s">
        <v>377</v>
      </c>
      <c r="G23" t="s">
        <v>375</v>
      </c>
    </row>
    <row r="24" spans="1:7" x14ac:dyDescent="0.2">
      <c r="A24" t="s">
        <v>365</v>
      </c>
      <c r="B24" s="10">
        <f>AVERAGE('Vehicle Matrices'!B29,'Vehicle Matrices'!B37,'Vehicle Matrices'!B45,'Vehicle Matrices'!B53,(AVERAGE('Vehicle Matrices'!B29,'Vehicle Matrices'!B37,'Vehicle Matrices'!B45,'Vehicle Matrices'!B53)))</f>
        <v>2901.25</v>
      </c>
      <c r="C24" s="10">
        <f>AVERAGE(Northwestbound!C154,Northwestbound!C205,Northwestbound!C256,Northwestbound!C307,AVERAGE(Northwestbound!C154,Northwestbound!C205,Northwestbound!C256,Northwestbound!C307))</f>
        <v>2334.5</v>
      </c>
      <c r="D24" s="10">
        <f>AVERAGE(Northwestbound!D154,Northwestbound!D205,Northwestbound!D256,Northwestbound!D307,AVERAGE(Northwestbound!D154,Northwestbound!D205,Northwestbound!D256,Northwestbound!D307))</f>
        <v>432</v>
      </c>
      <c r="E24" s="10">
        <f>AVERAGE(Northwestbound!E154,Northwestbound!E205,Northwestbound!E256,Northwestbound!E307,AVERAGE(Northwestbound!E154,Northwestbound!E205,Northwestbound!E256,Northwestbound!E307))</f>
        <v>89</v>
      </c>
      <c r="F24" s="10">
        <f>AVERAGE(Northwestbound!F154,Northwestbound!F205,Northwestbound!F256,Northwestbound!F307,AVERAGE(Northwestbound!F154,Northwestbound!F205,Northwestbound!F256,Northwestbound!F307))</f>
        <v>19.75</v>
      </c>
      <c r="G24" s="10">
        <f>AVERAGE(Northwestbound!G154,Northwestbound!G205,Northwestbound!G256,Northwestbound!G307,AVERAGE(Northwestbound!G154,Northwestbound!G205,Northwestbound!G256,Northwestbound!G307))</f>
        <v>4</v>
      </c>
    </row>
    <row r="25" spans="1:7" x14ac:dyDescent="0.2">
      <c r="A25" t="s">
        <v>366</v>
      </c>
      <c r="B25" s="10">
        <f>AVERAGE('Vehicle Matrices'!B30,'Vehicle Matrices'!B38,'Vehicle Matrices'!B46,'Vehicle Matrices'!B54,(AVERAGE('Vehicle Matrices'!B30,'Vehicle Matrices'!B38,'Vehicle Matrices'!B46,'Vehicle Matrices'!B54)))</f>
        <v>2761.75</v>
      </c>
      <c r="C25" s="10">
        <f>AVERAGE(Southeastbound!C154,Southeastbound!C205,Southeastbound!C256,Southeastbound!C307,AVERAGE(Southeastbound!C154,Southeastbound!C205,Southeastbound!C256,Southeastbound!C307))</f>
        <v>2191</v>
      </c>
      <c r="D25" s="10">
        <f>AVERAGE(Southeastbound!D154,Southeastbound!D205,Southeastbound!D256,Southeastbound!D307,AVERAGE(Southeastbound!D154,Southeastbound!D205,Southeastbound!D256,Southeastbound!D307))</f>
        <v>443.5</v>
      </c>
      <c r="E25" s="10">
        <f>AVERAGE(Southeastbound!E154,Southeastbound!E205,Southeastbound!E256,Southeastbound!E307,AVERAGE(Southeastbound!E154,Southeastbound!E205,Southeastbound!E256,Southeastbound!E307))</f>
        <v>92</v>
      </c>
      <c r="F25" s="10">
        <f>AVERAGE(Southeastbound!F154,Southeastbound!F205,Southeastbound!F256,Southeastbound!F307,AVERAGE(Southeastbound!F154,Southeastbound!F205,Southeastbound!F256,Southeastbound!F307))</f>
        <v>11.75</v>
      </c>
      <c r="G25" s="10">
        <f>AVERAGE(Southeastbound!G154,Southeastbound!G205,Southeastbound!G256,Southeastbound!G307,AVERAGE(Southeastbound!G154,Southeastbound!G205,Southeastbound!G256,Southeastbound!G307))</f>
        <v>2.75</v>
      </c>
    </row>
    <row r="26" spans="1:7" x14ac:dyDescent="0.2">
      <c r="A26" t="s">
        <v>367</v>
      </c>
      <c r="B26" s="10">
        <f>'Vehicle Matrices'!B13</f>
        <v>2606</v>
      </c>
      <c r="C26" s="10">
        <f>Northwestbound!C52</f>
        <v>2209</v>
      </c>
      <c r="D26" s="10">
        <f>Northwestbound!D52</f>
        <v>143</v>
      </c>
      <c r="E26" s="10">
        <f>Northwestbound!E52</f>
        <v>26</v>
      </c>
      <c r="F26" s="10">
        <f>Northwestbound!F52</f>
        <v>6</v>
      </c>
      <c r="G26" s="10">
        <f>Northwestbound!G52</f>
        <v>2</v>
      </c>
    </row>
    <row r="27" spans="1:7" x14ac:dyDescent="0.2">
      <c r="A27" t="s">
        <v>368</v>
      </c>
      <c r="B27" s="10">
        <f>'Vehicle Matrices'!B14</f>
        <v>2245</v>
      </c>
      <c r="C27" s="10">
        <f>Southeastbound!C52</f>
        <v>1923</v>
      </c>
      <c r="D27" s="10">
        <f>Southeastbound!D52</f>
        <v>157</v>
      </c>
      <c r="E27" s="10">
        <f>Southeastbound!E52</f>
        <v>19</v>
      </c>
      <c r="F27" s="10">
        <f>Southeastbound!F52</f>
        <v>5</v>
      </c>
      <c r="G27" s="10">
        <f>Southeastbound!G52</f>
        <v>0</v>
      </c>
    </row>
    <row r="28" spans="1:7" x14ac:dyDescent="0.2">
      <c r="A28" t="s">
        <v>369</v>
      </c>
      <c r="B28" s="10">
        <f>'Vehicle Matrices'!B21</f>
        <v>2170</v>
      </c>
      <c r="C28" s="10">
        <f>Northwestbound!C103</f>
        <v>1908</v>
      </c>
      <c r="D28" s="10">
        <f>Northwestbound!D103</f>
        <v>96</v>
      </c>
      <c r="E28" s="10">
        <f>Northwestbound!E103</f>
        <v>13</v>
      </c>
      <c r="F28" s="10">
        <f>Northwestbound!F103</f>
        <v>3</v>
      </c>
      <c r="G28" s="10">
        <f>Northwestbound!G103</f>
        <v>2</v>
      </c>
    </row>
    <row r="29" spans="1:7" x14ac:dyDescent="0.2">
      <c r="A29" t="s">
        <v>370</v>
      </c>
      <c r="B29" s="10">
        <f>'Vehicle Matrices'!B22</f>
        <v>2175</v>
      </c>
      <c r="C29" s="10">
        <f>Southeastbound!C103</f>
        <v>1914</v>
      </c>
      <c r="D29" s="10">
        <f>Southeastbound!D103</f>
        <v>138</v>
      </c>
      <c r="E29" s="10">
        <f>Southeastbound!E103</f>
        <v>14</v>
      </c>
      <c r="F29" s="10">
        <f>Southeastbound!F103</f>
        <v>1</v>
      </c>
      <c r="G29" s="10">
        <f>Southeastbound!G103</f>
        <v>0</v>
      </c>
    </row>
    <row r="30" spans="1:7" x14ac:dyDescent="0.2">
      <c r="B30" s="10"/>
    </row>
    <row r="31" spans="1:7" x14ac:dyDescent="0.2">
      <c r="A31" t="s">
        <v>364</v>
      </c>
      <c r="B31" s="10">
        <f>SUM(B24:B25)</f>
        <v>5663</v>
      </c>
      <c r="C31" s="10">
        <f t="shared" ref="C31:G31" si="0">SUM(C24:C25)</f>
        <v>4525.5</v>
      </c>
      <c r="D31" s="10">
        <f t="shared" si="0"/>
        <v>875.5</v>
      </c>
      <c r="E31" s="10">
        <f t="shared" si="0"/>
        <v>181</v>
      </c>
      <c r="F31" s="10">
        <f t="shared" si="0"/>
        <v>31.5</v>
      </c>
      <c r="G31" s="10">
        <f t="shared" si="0"/>
        <v>6.75</v>
      </c>
    </row>
    <row r="32" spans="1:7" x14ac:dyDescent="0.2">
      <c r="A32" t="s">
        <v>371</v>
      </c>
      <c r="B32" s="10">
        <f>SUM(B26:B27)</f>
        <v>4851</v>
      </c>
      <c r="C32" s="10">
        <f t="shared" ref="C32:G32" si="1">SUM(C26:C27)</f>
        <v>4132</v>
      </c>
      <c r="D32" s="10">
        <f t="shared" si="1"/>
        <v>300</v>
      </c>
      <c r="E32" s="10">
        <f t="shared" si="1"/>
        <v>45</v>
      </c>
      <c r="F32" s="10">
        <f t="shared" si="1"/>
        <v>11</v>
      </c>
      <c r="G32" s="10">
        <f t="shared" si="1"/>
        <v>2</v>
      </c>
    </row>
    <row r="33" spans="1:7" x14ac:dyDescent="0.2">
      <c r="A33" t="s">
        <v>372</v>
      </c>
      <c r="B33" s="10">
        <f>SUM(B28:B29)</f>
        <v>4345</v>
      </c>
      <c r="C33" s="10">
        <f t="shared" ref="C33:G33" si="2">SUM(C28:C29)</f>
        <v>3822</v>
      </c>
      <c r="D33" s="10">
        <f t="shared" si="2"/>
        <v>234</v>
      </c>
      <c r="E33" s="10">
        <f t="shared" si="2"/>
        <v>27</v>
      </c>
      <c r="F33" s="10">
        <f t="shared" si="2"/>
        <v>4</v>
      </c>
      <c r="G33" s="10">
        <f t="shared" si="2"/>
        <v>2</v>
      </c>
    </row>
    <row r="35" spans="1:7" x14ac:dyDescent="0.2">
      <c r="A35" t="s">
        <v>363</v>
      </c>
      <c r="B35" s="10">
        <f>AVERAGE(B31:B33)*1.2</f>
        <v>5943.5999999999995</v>
      </c>
      <c r="C35" s="10">
        <f t="shared" ref="C35:G35" si="3">AVERAGE(C31:C33)*1.2</f>
        <v>4991.7999999999993</v>
      </c>
      <c r="D35" s="10">
        <f t="shared" si="3"/>
        <v>563.79999999999995</v>
      </c>
      <c r="E35" s="10">
        <f t="shared" si="3"/>
        <v>101.19999999999999</v>
      </c>
      <c r="F35" s="10">
        <f t="shared" si="3"/>
        <v>18.599999999999998</v>
      </c>
      <c r="G35" s="10">
        <f t="shared" si="3"/>
        <v>4.3</v>
      </c>
    </row>
    <row r="37" spans="1:7" x14ac:dyDescent="0.2">
      <c r="A37" t="s">
        <v>373</v>
      </c>
      <c r="B37" s="10">
        <f>AVERAGE(B31:B33)*1.2</f>
        <v>5943.5999999999995</v>
      </c>
    </row>
    <row r="38" spans="1:7" x14ac:dyDescent="0.2">
      <c r="A38" t="s">
        <v>346</v>
      </c>
      <c r="B38" s="10">
        <f>C35</f>
        <v>4991.7999999999993</v>
      </c>
    </row>
    <row r="39" spans="1:7" x14ac:dyDescent="0.2">
      <c r="A39" t="s">
        <v>347</v>
      </c>
      <c r="B39" s="10">
        <f>D35</f>
        <v>563.79999999999995</v>
      </c>
    </row>
    <row r="40" spans="1:7" x14ac:dyDescent="0.2">
      <c r="A40" t="s">
        <v>374</v>
      </c>
      <c r="B40" s="10">
        <f>SUM(E35:F35)</f>
        <v>119.79999999999998</v>
      </c>
    </row>
    <row r="41" spans="1:7" x14ac:dyDescent="0.2">
      <c r="A41" t="s">
        <v>375</v>
      </c>
      <c r="B41" s="10">
        <f>G35</f>
        <v>4.3</v>
      </c>
    </row>
    <row r="42" spans="1:7" x14ac:dyDescent="0.2">
      <c r="A42" t="s">
        <v>378</v>
      </c>
      <c r="B42" s="16">
        <f>F35/SUM(E35:F35)</f>
        <v>0.15525876460767948</v>
      </c>
    </row>
    <row r="43" spans="1:7" x14ac:dyDescent="0.2">
      <c r="A43" t="s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3539-8AAD-4ADB-A235-EA025B76825B}">
  <dimension ref="A1:U195"/>
  <sheetViews>
    <sheetView workbookViewId="0"/>
  </sheetViews>
  <sheetFormatPr defaultRowHeight="14.25" x14ac:dyDescent="0.2"/>
  <cols>
    <col min="1" max="1" width="13.875" customWidth="1"/>
  </cols>
  <sheetData>
    <row r="1" spans="1:21" x14ac:dyDescent="0.2">
      <c r="A1" s="7" t="s">
        <v>342</v>
      </c>
      <c r="B1" s="7" t="s">
        <v>344</v>
      </c>
      <c r="C1" s="7" t="s">
        <v>345</v>
      </c>
      <c r="D1" s="7" t="s">
        <v>348</v>
      </c>
      <c r="E1" s="7" t="s">
        <v>349</v>
      </c>
      <c r="F1" s="7" t="s">
        <v>350</v>
      </c>
      <c r="G1" s="7" t="s">
        <v>351</v>
      </c>
    </row>
    <row r="2" spans="1:21" x14ac:dyDescent="0.2">
      <c r="A2" s="7" t="s">
        <v>343</v>
      </c>
      <c r="B2" s="8">
        <v>0.2</v>
      </c>
      <c r="C2" s="8">
        <v>0.4</v>
      </c>
      <c r="D2" s="8">
        <v>1</v>
      </c>
      <c r="E2" s="8">
        <v>1.5</v>
      </c>
      <c r="F2" s="8">
        <v>2.5</v>
      </c>
      <c r="G2" s="8">
        <v>1.9</v>
      </c>
    </row>
    <row r="5" spans="1:21" x14ac:dyDescent="0.2">
      <c r="A5" t="s">
        <v>355</v>
      </c>
      <c r="B5" t="str">
        <f xml:space="preserve"> (Northwestbound!B1)</f>
        <v>A675 Bolton Road - Northwestbound</v>
      </c>
    </row>
    <row r="6" spans="1:21" x14ac:dyDescent="0.2">
      <c r="A6" t="s">
        <v>356</v>
      </c>
      <c r="B6" t="str">
        <f xml:space="preserve"> (Southeastbound!B1)</f>
        <v>A675 Bolton Road - Southeastbound</v>
      </c>
    </row>
    <row r="11" spans="1:21" s="9" customFormat="1" x14ac:dyDescent="0.2">
      <c r="A11" s="9" t="s">
        <v>359</v>
      </c>
      <c r="B11" s="9" t="s">
        <v>352</v>
      </c>
      <c r="H11" s="9" t="s">
        <v>353</v>
      </c>
      <c r="I11" s="9" t="str">
        <f>'PCU Matrices'!I11</f>
        <v>10:00 to 11:00</v>
      </c>
      <c r="O11" s="9" t="s">
        <v>354</v>
      </c>
      <c r="P11" s="9" t="str">
        <f>'PCU Matrices'!P11</f>
        <v>14:15 to 15:15</v>
      </c>
    </row>
    <row r="12" spans="1:21" x14ac:dyDescent="0.2">
      <c r="A12" s="11">
        <f>(Northwestbound!$A$51)</f>
        <v>46172.78125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3" t="s">
        <v>355</v>
      </c>
      <c r="B13" s="14">
        <f>(Northwestbound!$I$52)</f>
        <v>2606</v>
      </c>
      <c r="C13" s="12"/>
      <c r="D13" s="12"/>
      <c r="E13" s="12"/>
      <c r="F13" s="12"/>
      <c r="G13" s="12"/>
      <c r="H13" s="13" t="s">
        <v>355</v>
      </c>
      <c r="I13" s="14">
        <f>(Northwestbound!$I$53)</f>
        <v>234</v>
      </c>
      <c r="J13" s="12"/>
      <c r="K13" s="12"/>
      <c r="L13" s="12"/>
      <c r="M13" s="12"/>
      <c r="N13" s="12"/>
      <c r="O13" s="13" t="s">
        <v>355</v>
      </c>
      <c r="P13" s="14">
        <f>(Northwestbound!$I$54)</f>
        <v>270</v>
      </c>
      <c r="Q13" s="12"/>
      <c r="R13" s="12"/>
      <c r="S13" s="12"/>
      <c r="T13" s="12"/>
      <c r="U13" s="12"/>
    </row>
    <row r="14" spans="1:21" x14ac:dyDescent="0.2">
      <c r="A14" s="13" t="s">
        <v>356</v>
      </c>
      <c r="B14" s="14">
        <f>(Southeastbound!$I$52)</f>
        <v>2245</v>
      </c>
      <c r="C14" s="12"/>
      <c r="D14" s="12"/>
      <c r="E14" s="12"/>
      <c r="F14" s="12"/>
      <c r="G14" s="12"/>
      <c r="H14" s="13" t="s">
        <v>356</v>
      </c>
      <c r="I14" s="14">
        <f>(Southeastbound!$I$53)</f>
        <v>186</v>
      </c>
      <c r="J14" s="12"/>
      <c r="K14" s="12"/>
      <c r="L14" s="12"/>
      <c r="M14" s="12"/>
      <c r="N14" s="12"/>
      <c r="O14" s="13" t="s">
        <v>356</v>
      </c>
      <c r="P14" s="14">
        <f>(Southeastbound!$I$54)</f>
        <v>248</v>
      </c>
      <c r="Q14" s="12"/>
      <c r="R14" s="12"/>
      <c r="S14" s="12"/>
      <c r="T14" s="12"/>
      <c r="U14" s="12"/>
    </row>
    <row r="15" spans="1:2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">
      <c r="A19" s="9" t="s">
        <v>359</v>
      </c>
      <c r="B19" s="9" t="s">
        <v>352</v>
      </c>
      <c r="C19" s="9"/>
      <c r="D19" s="9"/>
      <c r="E19" s="9"/>
      <c r="F19" s="9"/>
      <c r="G19" s="9"/>
      <c r="H19" s="9" t="s">
        <v>353</v>
      </c>
      <c r="I19" s="9" t="str">
        <f>'PCU Matrices'!I19</f>
        <v>10:00 to 11:00</v>
      </c>
      <c r="J19" s="9"/>
      <c r="K19" s="9"/>
      <c r="L19" s="9"/>
      <c r="M19" s="9"/>
      <c r="N19" s="9"/>
      <c r="O19" s="9" t="s">
        <v>354</v>
      </c>
      <c r="P19" s="9" t="str">
        <f>'PCU Matrices'!P19</f>
        <v>14:15 to 15:15</v>
      </c>
      <c r="Q19" s="9"/>
      <c r="R19" s="9"/>
      <c r="S19" s="9"/>
      <c r="T19" s="12"/>
      <c r="U19" s="12"/>
    </row>
    <row r="20" spans="1:21" x14ac:dyDescent="0.2">
      <c r="A20" s="11">
        <f>(Northwestbound!$A$102)</f>
        <v>46173.78125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">
      <c r="A21" s="13" t="s">
        <v>355</v>
      </c>
      <c r="B21" s="14">
        <f>(Northwestbound!$I$103)</f>
        <v>2170</v>
      </c>
      <c r="C21" s="12"/>
      <c r="D21" s="12"/>
      <c r="E21" s="12"/>
      <c r="F21" s="12"/>
      <c r="G21" s="12"/>
      <c r="H21" s="13" t="s">
        <v>355</v>
      </c>
      <c r="I21" s="14">
        <f>(Northwestbound!$I$104)</f>
        <v>177</v>
      </c>
      <c r="J21" s="12"/>
      <c r="K21" s="12"/>
      <c r="L21" s="12"/>
      <c r="M21" s="12"/>
      <c r="N21" s="12"/>
      <c r="O21" s="13" t="s">
        <v>355</v>
      </c>
      <c r="P21" s="14">
        <f>(Northwestbound!$I$105)</f>
        <v>220</v>
      </c>
      <c r="Q21" s="12"/>
      <c r="R21" s="12"/>
      <c r="S21" s="12"/>
      <c r="T21" s="12"/>
      <c r="U21" s="12"/>
    </row>
    <row r="22" spans="1:21" x14ac:dyDescent="0.2">
      <c r="A22" s="13" t="s">
        <v>356</v>
      </c>
      <c r="B22" s="14">
        <f>(Southeastbound!$I$103)</f>
        <v>2175</v>
      </c>
      <c r="C22" s="12"/>
      <c r="D22" s="12"/>
      <c r="E22" s="12"/>
      <c r="F22" s="12"/>
      <c r="G22" s="12"/>
      <c r="H22" s="13" t="s">
        <v>356</v>
      </c>
      <c r="I22" s="14">
        <f>(Southeastbound!$I$104)</f>
        <v>156</v>
      </c>
      <c r="J22" s="12"/>
      <c r="K22" s="12"/>
      <c r="L22" s="12"/>
      <c r="M22" s="12"/>
      <c r="N22" s="12"/>
      <c r="O22" s="13" t="s">
        <v>356</v>
      </c>
      <c r="P22" s="14">
        <f>(Southeastbound!$I$105)</f>
        <v>258</v>
      </c>
      <c r="Q22" s="12"/>
      <c r="R22" s="12"/>
      <c r="S22" s="12"/>
      <c r="T22" s="12"/>
      <c r="U22" s="12"/>
    </row>
    <row r="23" spans="1:2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2">
      <c r="A27" s="9" t="s">
        <v>359</v>
      </c>
      <c r="B27" s="9" t="s">
        <v>352</v>
      </c>
      <c r="C27" s="9"/>
      <c r="D27" s="9"/>
      <c r="E27" s="9"/>
      <c r="F27" s="9"/>
      <c r="G27" s="9"/>
      <c r="H27" s="9" t="s">
        <v>353</v>
      </c>
      <c r="I27" s="9" t="str">
        <f>'PCU Matrices'!I27</f>
        <v>07:15 to 08:15</v>
      </c>
      <c r="J27" s="9"/>
      <c r="K27" s="9"/>
      <c r="L27" s="9"/>
      <c r="M27" s="9"/>
      <c r="N27" s="9"/>
      <c r="O27" s="9" t="s">
        <v>354</v>
      </c>
      <c r="P27" s="9" t="str">
        <f>'PCU Matrices'!P27</f>
        <v>16:15 to 17:15</v>
      </c>
      <c r="Q27" s="9"/>
      <c r="R27" s="9"/>
      <c r="S27" s="9"/>
      <c r="T27" s="12"/>
      <c r="U27" s="12"/>
    </row>
    <row r="28" spans="1:21" x14ac:dyDescent="0.2">
      <c r="A28" s="11">
        <f>(Northwestbound!$A$153)</f>
        <v>46174.78125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2">
      <c r="A29" s="13" t="s">
        <v>355</v>
      </c>
      <c r="B29" s="14">
        <f>(Northwestbound!$I$154)</f>
        <v>2764</v>
      </c>
      <c r="C29" s="12"/>
      <c r="D29" s="12"/>
      <c r="E29" s="12"/>
      <c r="F29" s="12"/>
      <c r="G29" s="12"/>
      <c r="H29" s="13" t="s">
        <v>355</v>
      </c>
      <c r="I29" s="14">
        <f>(Northwestbound!$I$155)</f>
        <v>428</v>
      </c>
      <c r="J29" s="12"/>
      <c r="K29" s="12"/>
      <c r="L29" s="12"/>
      <c r="M29" s="12"/>
      <c r="N29" s="12"/>
      <c r="O29" s="13" t="s">
        <v>355</v>
      </c>
      <c r="P29" s="14">
        <f>(Northwestbound!$I$156)</f>
        <v>343</v>
      </c>
      <c r="Q29" s="12"/>
      <c r="R29" s="12"/>
      <c r="S29" s="12"/>
      <c r="T29" s="12"/>
      <c r="U29" s="12"/>
    </row>
    <row r="30" spans="1:21" x14ac:dyDescent="0.2">
      <c r="A30" s="13" t="s">
        <v>356</v>
      </c>
      <c r="B30" s="14">
        <f>(Southeastbound!$I$154)</f>
        <v>2660</v>
      </c>
      <c r="C30" s="12"/>
      <c r="D30" s="12"/>
      <c r="E30" s="12"/>
      <c r="F30" s="12"/>
      <c r="G30" s="12"/>
      <c r="H30" s="13" t="s">
        <v>356</v>
      </c>
      <c r="I30" s="14">
        <f>(Southeastbound!$I$155)</f>
        <v>302</v>
      </c>
      <c r="J30" s="12"/>
      <c r="K30" s="12"/>
      <c r="L30" s="12"/>
      <c r="M30" s="12"/>
      <c r="N30" s="12"/>
      <c r="O30" s="13" t="s">
        <v>356</v>
      </c>
      <c r="P30" s="14">
        <f>(Southeastbound!$I$156)</f>
        <v>355</v>
      </c>
      <c r="Q30" s="12"/>
      <c r="R30" s="12"/>
      <c r="S30" s="12"/>
      <c r="T30" s="12"/>
      <c r="U30" s="12"/>
    </row>
    <row r="31" spans="1:2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x14ac:dyDescent="0.2">
      <c r="A35" s="9" t="s">
        <v>359</v>
      </c>
      <c r="B35" s="9" t="s">
        <v>352</v>
      </c>
      <c r="C35" s="9"/>
      <c r="D35" s="9"/>
      <c r="E35" s="9"/>
      <c r="F35" s="9"/>
      <c r="G35" s="9"/>
      <c r="H35" s="9" t="s">
        <v>353</v>
      </c>
      <c r="I35" s="9" t="str">
        <f>'PCU Matrices'!I35</f>
        <v>07:15 to 08:15</v>
      </c>
      <c r="J35" s="9"/>
      <c r="K35" s="9"/>
      <c r="L35" s="9"/>
      <c r="M35" s="9"/>
      <c r="N35" s="9"/>
      <c r="O35" s="9" t="s">
        <v>354</v>
      </c>
      <c r="P35" s="9" t="str">
        <f>'PCU Matrices'!P35</f>
        <v>16:15 to 17:15</v>
      </c>
      <c r="Q35" s="9"/>
      <c r="R35" s="9"/>
      <c r="S35" s="9"/>
      <c r="T35" s="12"/>
      <c r="U35" s="12"/>
    </row>
    <row r="36" spans="1:21" x14ac:dyDescent="0.2">
      <c r="A36" s="11">
        <f>(Northwestbound!$A$204)</f>
        <v>46175.78125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x14ac:dyDescent="0.2">
      <c r="A37" s="13" t="s">
        <v>355</v>
      </c>
      <c r="B37" s="14">
        <f>(Northwestbound!$I$205)</f>
        <v>2973</v>
      </c>
      <c r="C37" s="12"/>
      <c r="D37" s="12"/>
      <c r="E37" s="12"/>
      <c r="F37" s="12"/>
      <c r="G37" s="12"/>
      <c r="H37" s="13" t="s">
        <v>355</v>
      </c>
      <c r="I37" s="14">
        <f>(Northwestbound!$I$206)</f>
        <v>451</v>
      </c>
      <c r="J37" s="12"/>
      <c r="K37" s="12"/>
      <c r="L37" s="12"/>
      <c r="M37" s="12"/>
      <c r="N37" s="12"/>
      <c r="O37" s="13" t="s">
        <v>355</v>
      </c>
      <c r="P37" s="14">
        <f>(Northwestbound!$I$207)</f>
        <v>368</v>
      </c>
      <c r="Q37" s="12"/>
      <c r="R37" s="12"/>
      <c r="S37" s="12"/>
      <c r="T37" s="12"/>
      <c r="U37" s="12"/>
    </row>
    <row r="38" spans="1:21" x14ac:dyDescent="0.2">
      <c r="A38" s="13" t="s">
        <v>356</v>
      </c>
      <c r="B38" s="14">
        <f>(Southeastbound!$I$205)</f>
        <v>2860</v>
      </c>
      <c r="C38" s="12"/>
      <c r="D38" s="12"/>
      <c r="E38" s="12"/>
      <c r="F38" s="12"/>
      <c r="G38" s="12"/>
      <c r="H38" s="13" t="s">
        <v>356</v>
      </c>
      <c r="I38" s="14">
        <f>(Southeastbound!$I$206)</f>
        <v>321</v>
      </c>
      <c r="J38" s="12"/>
      <c r="K38" s="12"/>
      <c r="L38" s="12"/>
      <c r="M38" s="12"/>
      <c r="N38" s="12"/>
      <c r="O38" s="13" t="s">
        <v>356</v>
      </c>
      <c r="P38" s="14">
        <f>(Southeastbound!$I$207)</f>
        <v>401</v>
      </c>
      <c r="Q38" s="12"/>
      <c r="R38" s="12"/>
      <c r="S38" s="12"/>
      <c r="T38" s="12"/>
      <c r="U38" s="12"/>
    </row>
    <row r="39" spans="1:2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x14ac:dyDescent="0.2">
      <c r="A43" s="9" t="s">
        <v>359</v>
      </c>
      <c r="B43" s="9" t="s">
        <v>352</v>
      </c>
      <c r="C43" s="9"/>
      <c r="D43" s="9"/>
      <c r="E43" s="9"/>
      <c r="F43" s="9"/>
      <c r="G43" s="9"/>
      <c r="H43" s="9" t="s">
        <v>353</v>
      </c>
      <c r="I43" s="9" t="str">
        <f>'PCU Matrices'!I43</f>
        <v>07:15 to 08:15</v>
      </c>
      <c r="J43" s="9"/>
      <c r="K43" s="9"/>
      <c r="L43" s="9"/>
      <c r="M43" s="9"/>
      <c r="N43" s="9"/>
      <c r="O43" s="9" t="s">
        <v>354</v>
      </c>
      <c r="P43" s="9" t="str">
        <f>'PCU Matrices'!P43</f>
        <v>16:15 to 17:15</v>
      </c>
      <c r="Q43" s="9"/>
      <c r="R43" s="9"/>
      <c r="S43" s="9"/>
      <c r="T43" s="12"/>
      <c r="U43" s="12"/>
    </row>
    <row r="44" spans="1:21" x14ac:dyDescent="0.2">
      <c r="A44" s="11">
        <f>(Northwestbound!$A$255)</f>
        <v>46176.78125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2">
      <c r="A45" s="13" t="s">
        <v>355</v>
      </c>
      <c r="B45" s="14">
        <f>(Northwestbound!$I$256)</f>
        <v>2864</v>
      </c>
      <c r="C45" s="12"/>
      <c r="D45" s="12"/>
      <c r="E45" s="12"/>
      <c r="F45" s="12"/>
      <c r="G45" s="12"/>
      <c r="H45" s="13" t="s">
        <v>355</v>
      </c>
      <c r="I45" s="14">
        <f>(Northwestbound!$I$257)</f>
        <v>440</v>
      </c>
      <c r="J45" s="12"/>
      <c r="K45" s="12"/>
      <c r="L45" s="12"/>
      <c r="M45" s="12"/>
      <c r="N45" s="12"/>
      <c r="O45" s="13" t="s">
        <v>355</v>
      </c>
      <c r="P45" s="14">
        <f>(Northwestbound!$I$258)</f>
        <v>351</v>
      </c>
      <c r="Q45" s="12"/>
      <c r="R45" s="12"/>
      <c r="S45" s="12"/>
      <c r="T45" s="12"/>
      <c r="U45" s="12"/>
    </row>
    <row r="46" spans="1:21" x14ac:dyDescent="0.2">
      <c r="A46" s="13" t="s">
        <v>356</v>
      </c>
      <c r="B46" s="14">
        <f>(Southeastbound!$I$256)</f>
        <v>2696</v>
      </c>
      <c r="C46" s="12"/>
      <c r="D46" s="12"/>
      <c r="E46" s="12"/>
      <c r="F46" s="12"/>
      <c r="G46" s="12"/>
      <c r="H46" s="13" t="s">
        <v>356</v>
      </c>
      <c r="I46" s="14">
        <f>(Southeastbound!$I$257)</f>
        <v>319</v>
      </c>
      <c r="J46" s="12"/>
      <c r="K46" s="12"/>
      <c r="L46" s="12"/>
      <c r="M46" s="12"/>
      <c r="N46" s="12"/>
      <c r="O46" s="13" t="s">
        <v>356</v>
      </c>
      <c r="P46" s="14">
        <f>(Southeastbound!$I$258)</f>
        <v>389</v>
      </c>
      <c r="Q46" s="12"/>
      <c r="R46" s="12"/>
      <c r="S46" s="12"/>
      <c r="T46" s="12"/>
      <c r="U46" s="12"/>
    </row>
    <row r="47" spans="1:2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x14ac:dyDescent="0.2">
      <c r="A51" s="9" t="s">
        <v>359</v>
      </c>
      <c r="B51" s="9" t="s">
        <v>352</v>
      </c>
      <c r="C51" s="9"/>
      <c r="D51" s="9"/>
      <c r="E51" s="9"/>
      <c r="F51" s="9"/>
      <c r="G51" s="9"/>
      <c r="H51" s="9" t="s">
        <v>353</v>
      </c>
      <c r="I51" s="9" t="str">
        <f>'PCU Matrices'!I51</f>
        <v>07:15 to 08:15</v>
      </c>
      <c r="J51" s="9"/>
      <c r="K51" s="9"/>
      <c r="L51" s="9"/>
      <c r="M51" s="9"/>
      <c r="N51" s="9"/>
      <c r="O51" s="9" t="s">
        <v>354</v>
      </c>
      <c r="P51" s="9" t="str">
        <f>'PCU Matrices'!P51</f>
        <v>16:15 to 17:15</v>
      </c>
      <c r="Q51" s="9"/>
      <c r="R51" s="9"/>
      <c r="S51" s="9"/>
      <c r="T51" s="12"/>
      <c r="U51" s="12"/>
    </row>
    <row r="52" spans="1:21" x14ac:dyDescent="0.2">
      <c r="A52" s="11">
        <f>(Northwestbound!$A$306)</f>
        <v>46177.78125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x14ac:dyDescent="0.2">
      <c r="A53" s="13" t="s">
        <v>355</v>
      </c>
      <c r="B53" s="14">
        <f>(Northwestbound!$I$307)</f>
        <v>3004</v>
      </c>
      <c r="C53" s="12"/>
      <c r="D53" s="12"/>
      <c r="E53" s="12"/>
      <c r="F53" s="12"/>
      <c r="G53" s="12"/>
      <c r="H53" s="13" t="s">
        <v>355</v>
      </c>
      <c r="I53" s="14">
        <f>(Northwestbound!$I$308)</f>
        <v>382</v>
      </c>
      <c r="J53" s="12"/>
      <c r="K53" s="12"/>
      <c r="L53" s="12"/>
      <c r="M53" s="12"/>
      <c r="N53" s="12"/>
      <c r="O53" s="13" t="s">
        <v>355</v>
      </c>
      <c r="P53" s="14">
        <f>(Northwestbound!$I$309)</f>
        <v>380</v>
      </c>
      <c r="Q53" s="12"/>
      <c r="R53" s="12"/>
      <c r="S53" s="12"/>
      <c r="T53" s="12"/>
      <c r="U53" s="12"/>
    </row>
    <row r="54" spans="1:21" x14ac:dyDescent="0.2">
      <c r="A54" s="13" t="s">
        <v>356</v>
      </c>
      <c r="B54" s="14">
        <f>(Southeastbound!$I$307)</f>
        <v>2831</v>
      </c>
      <c r="C54" s="12"/>
      <c r="D54" s="12"/>
      <c r="E54" s="12"/>
      <c r="F54" s="12"/>
      <c r="G54" s="12"/>
      <c r="H54" s="13" t="s">
        <v>356</v>
      </c>
      <c r="I54" s="14">
        <f>(Southeastbound!$I$308)</f>
        <v>302</v>
      </c>
      <c r="J54" s="12"/>
      <c r="K54" s="12"/>
      <c r="L54" s="12"/>
      <c r="M54" s="12"/>
      <c r="N54" s="12"/>
      <c r="O54" s="13" t="s">
        <v>356</v>
      </c>
      <c r="P54" s="14">
        <f>(Southeastbound!$I$309)</f>
        <v>396</v>
      </c>
      <c r="Q54" s="12"/>
      <c r="R54" s="12"/>
      <c r="S54" s="12"/>
      <c r="T54" s="12"/>
      <c r="U54" s="12"/>
    </row>
    <row r="55" spans="1:2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x14ac:dyDescent="0.2">
      <c r="A58" s="12"/>
      <c r="B58" s="15"/>
      <c r="C58" s="12" t="s">
        <v>346</v>
      </c>
      <c r="D58" s="12" t="s">
        <v>347</v>
      </c>
      <c r="E58" s="12" t="s">
        <v>376</v>
      </c>
      <c r="F58" s="12" t="s">
        <v>377</v>
      </c>
      <c r="G58" s="12" t="s">
        <v>375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x14ac:dyDescent="0.2">
      <c r="A59" s="12" t="s">
        <v>365</v>
      </c>
      <c r="B59" s="15">
        <f>AVERAGE(B29,B37,B45,B53,AVERAGE(B29,B37,B45,B53))</f>
        <v>2901.25</v>
      </c>
      <c r="C59" s="15">
        <f>AVERAGE(Northwestbound!C154,Northwestbound!C205,Northwestbound!C256,Northwestbound!C307,AVERAGE(Northwestbound!C154,Northwestbound!C205,Northwestbound!C256,Northwestbound!C307))</f>
        <v>2334.5</v>
      </c>
      <c r="D59" s="15">
        <f>AVERAGE(Northwestbound!D154,Northwestbound!D205,Northwestbound!D256,Northwestbound!D307,AVERAGE(Northwestbound!D154,Northwestbound!D205,Northwestbound!D256,Northwestbound!D307))</f>
        <v>432</v>
      </c>
      <c r="E59" s="15">
        <f>AVERAGE(Northwestbound!E154,Northwestbound!E205,Northwestbound!E256,Northwestbound!E307,AVERAGE(Northwestbound!E154,Northwestbound!E205,Northwestbound!E256,Northwestbound!E307))</f>
        <v>89</v>
      </c>
      <c r="F59" s="15">
        <f>AVERAGE(Northwestbound!F154,Northwestbound!F205,Northwestbound!F256,Northwestbound!F307,AVERAGE(Northwestbound!F154,Northwestbound!F205,Northwestbound!F256,Northwestbound!F307))</f>
        <v>19.75</v>
      </c>
      <c r="G59" s="15">
        <f>AVERAGE(Northwestbound!G154,Northwestbound!G205,Northwestbound!G256,Northwestbound!G307,AVERAGE(Northwestbound!G154,Northwestbound!G205,Northwestbound!G256,Northwestbound!G307))</f>
        <v>4</v>
      </c>
      <c r="H59" s="15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x14ac:dyDescent="0.2">
      <c r="A60" s="12" t="s">
        <v>366</v>
      </c>
      <c r="B60" s="15">
        <f>AVERAGE(B30,B38,B46,B54,AVERAGE(B30,B38,B46,B54))</f>
        <v>2761.75</v>
      </c>
      <c r="C60" s="15">
        <f>AVERAGE(Southeastbound!C154,Southeastbound!C205,Southeastbound!C256,Southeastbound!C307,AVERAGE(Southeastbound!C154,Southeastbound!C205,Southeastbound!C256,Southeastbound!C307))</f>
        <v>2191</v>
      </c>
      <c r="D60" s="15">
        <f>AVERAGE(Southeastbound!D154,Southeastbound!D205,Southeastbound!D256,Southeastbound!D307,AVERAGE(Southeastbound!D154,Southeastbound!D205,Southeastbound!D256,Southeastbound!D307))</f>
        <v>443.5</v>
      </c>
      <c r="E60" s="15">
        <f>AVERAGE(Southeastbound!E154,Southeastbound!E205,Southeastbound!E256,Southeastbound!E307,AVERAGE(Southeastbound!E154,Southeastbound!E205,Southeastbound!E256,Southeastbound!E307))</f>
        <v>92</v>
      </c>
      <c r="F60" s="15">
        <f>AVERAGE(Southeastbound!F154,Southeastbound!F205,Southeastbound!F256,Southeastbound!F307,AVERAGE(Southeastbound!F154,Southeastbound!F205,Southeastbound!F256,Southeastbound!F307))</f>
        <v>11.75</v>
      </c>
      <c r="G60" s="15">
        <f>AVERAGE(Southeastbound!G154,Southeastbound!G205,Southeastbound!G256,Southeastbound!G307,AVERAGE(Southeastbound!G154,Southeastbound!G205,Southeastbound!G256,Southeastbound!G307))</f>
        <v>2.75</v>
      </c>
      <c r="H60" s="15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x14ac:dyDescent="0.2">
      <c r="A61" s="12" t="s">
        <v>367</v>
      </c>
      <c r="B61" s="15">
        <f>B13</f>
        <v>2606</v>
      </c>
      <c r="C61" s="15">
        <f>Northwestbound!C52</f>
        <v>2209</v>
      </c>
      <c r="D61" s="15">
        <f>Northwestbound!D52</f>
        <v>143</v>
      </c>
      <c r="E61" s="15">
        <f>Northwestbound!E52</f>
        <v>26</v>
      </c>
      <c r="F61" s="15">
        <f>Northwestbound!F52</f>
        <v>6</v>
      </c>
      <c r="G61" s="15">
        <f>Northwestbound!G52</f>
        <v>2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x14ac:dyDescent="0.2">
      <c r="A62" s="12" t="s">
        <v>368</v>
      </c>
      <c r="B62" s="15">
        <f>B14</f>
        <v>2245</v>
      </c>
      <c r="C62" s="15">
        <f>Southeastbound!C52</f>
        <v>1923</v>
      </c>
      <c r="D62" s="15">
        <f>Southeastbound!D52</f>
        <v>157</v>
      </c>
      <c r="E62" s="15">
        <f>Southeastbound!E52</f>
        <v>19</v>
      </c>
      <c r="F62" s="15">
        <f>Southeastbound!F52</f>
        <v>5</v>
      </c>
      <c r="G62" s="15">
        <f>Southeastbound!G52</f>
        <v>0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x14ac:dyDescent="0.2">
      <c r="A63" s="12" t="s">
        <v>369</v>
      </c>
      <c r="B63" s="15">
        <f>B21</f>
        <v>2170</v>
      </c>
      <c r="C63" s="15">
        <f>Northwestbound!C103</f>
        <v>1908</v>
      </c>
      <c r="D63" s="15">
        <f>Northwestbound!D103</f>
        <v>96</v>
      </c>
      <c r="E63" s="15">
        <f>Northwestbound!E103</f>
        <v>13</v>
      </c>
      <c r="F63" s="15">
        <f>Northwestbound!F103</f>
        <v>3</v>
      </c>
      <c r="G63" s="15">
        <f>Northwestbound!G103</f>
        <v>2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x14ac:dyDescent="0.2">
      <c r="A64" s="12" t="s">
        <v>370</v>
      </c>
      <c r="B64" s="15">
        <f>B22</f>
        <v>2175</v>
      </c>
      <c r="C64" s="15">
        <f>Southeastbound!C103</f>
        <v>1914</v>
      </c>
      <c r="D64" s="15">
        <f>Southeastbound!D103</f>
        <v>138</v>
      </c>
      <c r="E64" s="15">
        <f>Southeastbound!E103</f>
        <v>14</v>
      </c>
      <c r="F64" s="15">
        <f>Southeastbound!F103</f>
        <v>1</v>
      </c>
      <c r="G64" s="15">
        <f>Southeastbound!G103</f>
        <v>0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x14ac:dyDescent="0.2">
      <c r="A65" s="12"/>
      <c r="B65" s="15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x14ac:dyDescent="0.2">
      <c r="A66" s="12" t="s">
        <v>364</v>
      </c>
      <c r="B66" s="15">
        <f>SUM(B59:B60)</f>
        <v>5663</v>
      </c>
      <c r="C66" s="15">
        <f t="shared" ref="C66:G66" si="0">SUM(C59:C60)</f>
        <v>4525.5</v>
      </c>
      <c r="D66" s="15">
        <f t="shared" si="0"/>
        <v>875.5</v>
      </c>
      <c r="E66" s="15">
        <f t="shared" si="0"/>
        <v>181</v>
      </c>
      <c r="F66" s="15">
        <f t="shared" si="0"/>
        <v>31.5</v>
      </c>
      <c r="G66" s="15">
        <f t="shared" si="0"/>
        <v>6.75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x14ac:dyDescent="0.2">
      <c r="A67" s="12" t="s">
        <v>371</v>
      </c>
      <c r="B67" s="15">
        <f>SUM(B61:B62)</f>
        <v>4851</v>
      </c>
      <c r="C67" s="15">
        <f t="shared" ref="C67:G67" si="1">SUM(C61:C62)</f>
        <v>4132</v>
      </c>
      <c r="D67" s="15">
        <f t="shared" si="1"/>
        <v>300</v>
      </c>
      <c r="E67" s="15">
        <f t="shared" si="1"/>
        <v>45</v>
      </c>
      <c r="F67" s="15">
        <f t="shared" si="1"/>
        <v>11</v>
      </c>
      <c r="G67" s="15">
        <f t="shared" si="1"/>
        <v>2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x14ac:dyDescent="0.2">
      <c r="A68" s="12" t="s">
        <v>372</v>
      </c>
      <c r="B68" s="15">
        <f>SUM(B63:B64)</f>
        <v>4345</v>
      </c>
      <c r="C68" s="15">
        <f t="shared" ref="C68:G68" si="2">SUM(C63:C64)</f>
        <v>3822</v>
      </c>
      <c r="D68" s="15">
        <f t="shared" si="2"/>
        <v>234</v>
      </c>
      <c r="E68" s="15">
        <f t="shared" si="2"/>
        <v>27</v>
      </c>
      <c r="F68" s="15">
        <f t="shared" si="2"/>
        <v>4</v>
      </c>
      <c r="G68" s="15">
        <f t="shared" si="2"/>
        <v>2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x14ac:dyDescent="0.2">
      <c r="A70" s="12" t="s">
        <v>363</v>
      </c>
      <c r="B70" s="15">
        <f>AVERAGE(B66:B68)*1.2</f>
        <v>5943.5999999999995</v>
      </c>
      <c r="C70" s="15">
        <f t="shared" ref="C70:G70" si="3">AVERAGE(C66:C68)*1.2</f>
        <v>4991.7999999999993</v>
      </c>
      <c r="D70" s="15">
        <f t="shared" si="3"/>
        <v>563.79999999999995</v>
      </c>
      <c r="E70" s="15">
        <f t="shared" si="3"/>
        <v>101.19999999999999</v>
      </c>
      <c r="F70" s="15">
        <f t="shared" si="3"/>
        <v>18.599999999999998</v>
      </c>
      <c r="G70" s="15">
        <f t="shared" si="3"/>
        <v>4.3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5235-C74F-4A6D-8C50-D5C3864034B1}">
  <dimension ref="A1:U183"/>
  <sheetViews>
    <sheetView workbookViewId="0"/>
  </sheetViews>
  <sheetFormatPr defaultRowHeight="14.25" x14ac:dyDescent="0.2"/>
  <cols>
    <col min="1" max="1" width="13.875" customWidth="1"/>
  </cols>
  <sheetData>
    <row r="1" spans="1:21" x14ac:dyDescent="0.2">
      <c r="A1" s="7" t="s">
        <v>342</v>
      </c>
      <c r="B1" s="7" t="s">
        <v>344</v>
      </c>
      <c r="C1" s="7" t="s">
        <v>345</v>
      </c>
      <c r="D1" s="7" t="s">
        <v>348</v>
      </c>
      <c r="E1" s="7" t="s">
        <v>349</v>
      </c>
      <c r="F1" s="7" t="s">
        <v>350</v>
      </c>
      <c r="G1" s="7" t="s">
        <v>351</v>
      </c>
    </row>
    <row r="2" spans="1:21" x14ac:dyDescent="0.2">
      <c r="A2" s="7" t="s">
        <v>343</v>
      </c>
      <c r="B2" s="8">
        <v>0.2</v>
      </c>
      <c r="C2" s="8">
        <v>0.4</v>
      </c>
      <c r="D2" s="8">
        <v>1</v>
      </c>
      <c r="E2" s="8">
        <v>1.5</v>
      </c>
      <c r="F2" s="8">
        <v>2.5</v>
      </c>
      <c r="G2" s="8">
        <v>1.9</v>
      </c>
    </row>
    <row r="5" spans="1:21" x14ac:dyDescent="0.2">
      <c r="A5" t="s">
        <v>355</v>
      </c>
      <c r="B5" t="str">
        <f xml:space="preserve"> (Northwestbound!B1)</f>
        <v>A675 Bolton Road - Northwestbound</v>
      </c>
    </row>
    <row r="6" spans="1:21" x14ac:dyDescent="0.2">
      <c r="A6" t="s">
        <v>356</v>
      </c>
      <c r="B6" t="str">
        <f xml:space="preserve"> (Southeastbound!B1)</f>
        <v>A675 Bolton Road - Southeastbound</v>
      </c>
    </row>
    <row r="11" spans="1:21" s="9" customFormat="1" x14ac:dyDescent="0.2">
      <c r="A11" s="9" t="s">
        <v>359</v>
      </c>
      <c r="B11" s="9" t="s">
        <v>352</v>
      </c>
      <c r="H11" s="9" t="s">
        <v>353</v>
      </c>
      <c r="I11" s="9" t="s">
        <v>381</v>
      </c>
      <c r="O11" s="9" t="s">
        <v>354</v>
      </c>
      <c r="P11" s="9" t="s">
        <v>382</v>
      </c>
    </row>
    <row r="12" spans="1:21" x14ac:dyDescent="0.2">
      <c r="A12" s="11">
        <f>(Northwestbound!$A$51)</f>
        <v>46172.78125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">
      <c r="A13" s="13" t="s">
        <v>355</v>
      </c>
      <c r="B13" s="14">
        <f>(Northwestbound!$J$52)</f>
        <v>2481.4000000000005</v>
      </c>
      <c r="C13" s="12"/>
      <c r="D13" s="12"/>
      <c r="E13" s="12"/>
      <c r="F13" s="12"/>
      <c r="G13" s="12"/>
      <c r="H13" s="13" t="s">
        <v>355</v>
      </c>
      <c r="I13" s="14">
        <f>(Northwestbound!$J$53)</f>
        <v>221.1</v>
      </c>
      <c r="J13" s="12"/>
      <c r="K13" s="12"/>
      <c r="L13" s="12"/>
      <c r="M13" s="12"/>
      <c r="N13" s="12"/>
      <c r="O13" s="13" t="s">
        <v>355</v>
      </c>
      <c r="P13" s="14">
        <f>(Northwestbound!$J$54)</f>
        <v>260.90000000000003</v>
      </c>
      <c r="Q13" s="12"/>
      <c r="R13" s="12"/>
      <c r="S13" s="12"/>
      <c r="T13" s="12"/>
      <c r="U13" s="12"/>
    </row>
    <row r="14" spans="1:21" x14ac:dyDescent="0.2">
      <c r="A14" s="13" t="s">
        <v>356</v>
      </c>
      <c r="B14" s="14">
        <f>(Southeastbound!$J$52)</f>
        <v>2171</v>
      </c>
      <c r="C14" s="12"/>
      <c r="D14" s="12"/>
      <c r="E14" s="12"/>
      <c r="F14" s="12"/>
      <c r="G14" s="12"/>
      <c r="H14" s="13" t="s">
        <v>356</v>
      </c>
      <c r="I14" s="14">
        <f>(Southeastbound!$J$53)</f>
        <v>178.9</v>
      </c>
      <c r="J14" s="12"/>
      <c r="K14" s="12"/>
      <c r="L14" s="12"/>
      <c r="M14" s="12"/>
      <c r="N14" s="12"/>
      <c r="O14" s="13" t="s">
        <v>356</v>
      </c>
      <c r="P14" s="14">
        <f>(Southeastbound!$J$54)</f>
        <v>240.4</v>
      </c>
      <c r="Q14" s="12"/>
      <c r="R14" s="12"/>
      <c r="S14" s="12"/>
      <c r="T14" s="12"/>
      <c r="U14" s="12"/>
    </row>
    <row r="15" spans="1:2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">
      <c r="A19" s="9" t="s">
        <v>359</v>
      </c>
      <c r="B19" s="9" t="s">
        <v>352</v>
      </c>
      <c r="C19" s="9"/>
      <c r="D19" s="9"/>
      <c r="E19" s="9"/>
      <c r="F19" s="9"/>
      <c r="G19" s="9"/>
      <c r="H19" s="9" t="s">
        <v>353</v>
      </c>
      <c r="I19" s="9" t="str">
        <f>($I$11)</f>
        <v>10:00 to 11:00</v>
      </c>
      <c r="J19" s="9"/>
      <c r="K19" s="9"/>
      <c r="L19" s="9"/>
      <c r="M19" s="9"/>
      <c r="N19" s="9"/>
      <c r="O19" s="9" t="s">
        <v>354</v>
      </c>
      <c r="P19" s="9" t="str">
        <f>($P$11)</f>
        <v>14:15 to 15:15</v>
      </c>
      <c r="Q19" s="9"/>
      <c r="R19" s="9"/>
      <c r="S19" s="9"/>
      <c r="T19" s="12"/>
      <c r="U19" s="12"/>
    </row>
    <row r="20" spans="1:21" x14ac:dyDescent="0.2">
      <c r="A20" s="11">
        <f>(Northwestbound!$A$102)</f>
        <v>46173.78125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">
      <c r="A21" s="13" t="s">
        <v>355</v>
      </c>
      <c r="B21" s="14">
        <f>(Northwestbound!$J$103)</f>
        <v>2080.6000000000004</v>
      </c>
      <c r="C21" s="12"/>
      <c r="D21" s="12"/>
      <c r="E21" s="12"/>
      <c r="F21" s="12"/>
      <c r="G21" s="12"/>
      <c r="H21" s="13" t="s">
        <v>355</v>
      </c>
      <c r="I21" s="14">
        <f>(Northwestbound!$J$104)</f>
        <v>160.69999999999999</v>
      </c>
      <c r="J21" s="12"/>
      <c r="K21" s="12"/>
      <c r="L21" s="12"/>
      <c r="M21" s="12"/>
      <c r="N21" s="12"/>
      <c r="O21" s="13" t="s">
        <v>355</v>
      </c>
      <c r="P21" s="14">
        <f>(Northwestbound!$J$105)</f>
        <v>213.60000000000002</v>
      </c>
      <c r="Q21" s="12"/>
      <c r="R21" s="12"/>
      <c r="S21" s="12"/>
      <c r="T21" s="12"/>
      <c r="U21" s="12"/>
    </row>
    <row r="22" spans="1:21" x14ac:dyDescent="0.2">
      <c r="A22" s="13" t="s">
        <v>356</v>
      </c>
      <c r="B22" s="14">
        <f>(Southeastbound!$J$103)</f>
        <v>2117.3000000000002</v>
      </c>
      <c r="C22" s="12"/>
      <c r="D22" s="12"/>
      <c r="E22" s="12"/>
      <c r="F22" s="12"/>
      <c r="G22" s="12"/>
      <c r="H22" s="13" t="s">
        <v>356</v>
      </c>
      <c r="I22" s="14">
        <f>(Southeastbound!$J$104)</f>
        <v>155.19999999999999</v>
      </c>
      <c r="J22" s="12"/>
      <c r="K22" s="12"/>
      <c r="L22" s="12"/>
      <c r="M22" s="12"/>
      <c r="N22" s="12"/>
      <c r="O22" s="13" t="s">
        <v>356</v>
      </c>
      <c r="P22" s="14">
        <f>(Southeastbound!$J$105)</f>
        <v>245.2</v>
      </c>
      <c r="Q22" s="12"/>
      <c r="R22" s="12"/>
      <c r="S22" s="12"/>
      <c r="T22" s="12"/>
      <c r="U22" s="12"/>
    </row>
    <row r="23" spans="1:2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2">
      <c r="A27" s="9" t="s">
        <v>359</v>
      </c>
      <c r="B27" s="9" t="s">
        <v>352</v>
      </c>
      <c r="C27" s="9"/>
      <c r="D27" s="9"/>
      <c r="E27" s="9"/>
      <c r="F27" s="9"/>
      <c r="G27" s="9"/>
      <c r="H27" s="9" t="s">
        <v>353</v>
      </c>
      <c r="I27" s="9" t="s">
        <v>379</v>
      </c>
      <c r="J27" s="9"/>
      <c r="K27" s="9"/>
      <c r="L27" s="9"/>
      <c r="M27" s="9"/>
      <c r="N27" s="9"/>
      <c r="O27" s="9" t="s">
        <v>354</v>
      </c>
      <c r="P27" s="9" t="s">
        <v>380</v>
      </c>
      <c r="Q27" s="9"/>
      <c r="R27" s="9"/>
      <c r="S27" s="9"/>
      <c r="T27" s="12"/>
      <c r="U27" s="12"/>
    </row>
    <row r="28" spans="1:21" x14ac:dyDescent="0.2">
      <c r="A28" s="11">
        <f>(Northwestbound!$A$153)</f>
        <v>46174.78125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2">
      <c r="A29" s="13" t="s">
        <v>355</v>
      </c>
      <c r="B29" s="14">
        <f>(Northwestbound!$J$154)</f>
        <v>2817.400000000001</v>
      </c>
      <c r="C29" s="12"/>
      <c r="D29" s="12"/>
      <c r="E29" s="12"/>
      <c r="F29" s="12"/>
      <c r="G29" s="12"/>
      <c r="H29" s="13" t="s">
        <v>355</v>
      </c>
      <c r="I29" s="14">
        <f>(Northwestbound!$J$155)</f>
        <v>430.6</v>
      </c>
      <c r="J29" s="12"/>
      <c r="K29" s="12"/>
      <c r="L29" s="12"/>
      <c r="M29" s="12"/>
      <c r="N29" s="12"/>
      <c r="O29" s="13" t="s">
        <v>355</v>
      </c>
      <c r="P29" s="14">
        <f>(Northwestbound!$J$156)</f>
        <v>348.29999999999995</v>
      </c>
      <c r="Q29" s="12"/>
      <c r="R29" s="12"/>
      <c r="S29" s="12"/>
      <c r="T29" s="12"/>
      <c r="U29" s="12"/>
    </row>
    <row r="30" spans="1:21" x14ac:dyDescent="0.2">
      <c r="A30" s="13" t="s">
        <v>356</v>
      </c>
      <c r="B30" s="14">
        <f>(Southeastbound!$J$154)</f>
        <v>2701.4000000000015</v>
      </c>
      <c r="C30" s="12"/>
      <c r="D30" s="12"/>
      <c r="E30" s="12"/>
      <c r="F30" s="12"/>
      <c r="G30" s="12"/>
      <c r="H30" s="13" t="s">
        <v>356</v>
      </c>
      <c r="I30" s="14">
        <f>(Southeastbound!$J$155)</f>
        <v>307.5</v>
      </c>
      <c r="J30" s="12"/>
      <c r="K30" s="12"/>
      <c r="L30" s="12"/>
      <c r="M30" s="12"/>
      <c r="N30" s="12"/>
      <c r="O30" s="13" t="s">
        <v>356</v>
      </c>
      <c r="P30" s="14">
        <f>(Southeastbound!$J$156)</f>
        <v>363.70000000000005</v>
      </c>
      <c r="Q30" s="12"/>
      <c r="R30" s="12"/>
      <c r="S30" s="12"/>
      <c r="T30" s="12"/>
      <c r="U30" s="12"/>
    </row>
    <row r="31" spans="1:2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x14ac:dyDescent="0.2">
      <c r="A35" s="9" t="s">
        <v>359</v>
      </c>
      <c r="B35" s="9" t="s">
        <v>352</v>
      </c>
      <c r="C35" s="9"/>
      <c r="D35" s="9"/>
      <c r="E35" s="9"/>
      <c r="F35" s="9"/>
      <c r="G35" s="9"/>
      <c r="H35" s="9" t="s">
        <v>353</v>
      </c>
      <c r="I35" s="9" t="str">
        <f>($I$27)</f>
        <v>07:15 to 08:15</v>
      </c>
      <c r="J35" s="9"/>
      <c r="K35" s="9"/>
      <c r="L35" s="9"/>
      <c r="M35" s="9"/>
      <c r="N35" s="9"/>
      <c r="O35" s="9" t="s">
        <v>354</v>
      </c>
      <c r="P35" s="9" t="str">
        <f>($P$27)</f>
        <v>16:15 to 17:15</v>
      </c>
      <c r="Q35" s="9"/>
      <c r="R35" s="9"/>
      <c r="S35" s="9"/>
      <c r="T35" s="12"/>
      <c r="U35" s="12"/>
    </row>
    <row r="36" spans="1:21" x14ac:dyDescent="0.2">
      <c r="A36" s="11">
        <f>(Northwestbound!$A$204)</f>
        <v>46175.78125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x14ac:dyDescent="0.2">
      <c r="A37" s="13" t="s">
        <v>355</v>
      </c>
      <c r="B37" s="14">
        <f>(Northwestbound!$J$205)</f>
        <v>3012.3000000000006</v>
      </c>
      <c r="C37" s="12"/>
      <c r="D37" s="12"/>
      <c r="E37" s="12"/>
      <c r="F37" s="12"/>
      <c r="G37" s="12"/>
      <c r="H37" s="13" t="s">
        <v>355</v>
      </c>
      <c r="I37" s="14">
        <f>(Northwestbound!$J$206)</f>
        <v>459.5</v>
      </c>
      <c r="J37" s="12"/>
      <c r="K37" s="12"/>
      <c r="L37" s="12"/>
      <c r="M37" s="12"/>
      <c r="N37" s="12"/>
      <c r="O37" s="13" t="s">
        <v>355</v>
      </c>
      <c r="P37" s="14">
        <f>(Northwestbound!$J$207)</f>
        <v>368</v>
      </c>
      <c r="Q37" s="12"/>
      <c r="R37" s="12"/>
      <c r="S37" s="12"/>
      <c r="T37" s="12"/>
      <c r="U37" s="12"/>
    </row>
    <row r="38" spans="1:21" x14ac:dyDescent="0.2">
      <c r="A38" s="13" t="s">
        <v>356</v>
      </c>
      <c r="B38" s="14">
        <f>(Southeastbound!$J$205)</f>
        <v>2907.4000000000005</v>
      </c>
      <c r="C38" s="12"/>
      <c r="D38" s="12"/>
      <c r="E38" s="12"/>
      <c r="F38" s="12"/>
      <c r="G38" s="12"/>
      <c r="H38" s="13" t="s">
        <v>356</v>
      </c>
      <c r="I38" s="14">
        <f>(Southeastbound!$J$206)</f>
        <v>328.2</v>
      </c>
      <c r="J38" s="12"/>
      <c r="K38" s="12"/>
      <c r="L38" s="12"/>
      <c r="M38" s="12"/>
      <c r="N38" s="12"/>
      <c r="O38" s="13" t="s">
        <v>356</v>
      </c>
      <c r="P38" s="14">
        <f>(Southeastbound!$J$207)</f>
        <v>409.3</v>
      </c>
      <c r="Q38" s="12"/>
      <c r="R38" s="12"/>
      <c r="S38" s="12"/>
      <c r="T38" s="12"/>
      <c r="U38" s="12"/>
    </row>
    <row r="39" spans="1:2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x14ac:dyDescent="0.2">
      <c r="A43" s="9" t="s">
        <v>359</v>
      </c>
      <c r="B43" s="9" t="s">
        <v>352</v>
      </c>
      <c r="C43" s="9"/>
      <c r="D43" s="9"/>
      <c r="E43" s="9"/>
      <c r="F43" s="9"/>
      <c r="G43" s="9"/>
      <c r="H43" s="9" t="s">
        <v>353</v>
      </c>
      <c r="I43" s="9" t="str">
        <f>($I$35)</f>
        <v>07:15 to 08:15</v>
      </c>
      <c r="J43" s="9"/>
      <c r="K43" s="9"/>
      <c r="L43" s="9"/>
      <c r="M43" s="9"/>
      <c r="N43" s="9"/>
      <c r="O43" s="9" t="s">
        <v>354</v>
      </c>
      <c r="P43" s="9" t="str">
        <f>($P$35)</f>
        <v>16:15 to 17:15</v>
      </c>
      <c r="Q43" s="9"/>
      <c r="R43" s="9"/>
      <c r="S43" s="9"/>
      <c r="T43" s="12"/>
      <c r="U43" s="12"/>
    </row>
    <row r="44" spans="1:21" x14ac:dyDescent="0.2">
      <c r="A44" s="11">
        <f>(Northwestbound!$A$255)</f>
        <v>46176.78125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x14ac:dyDescent="0.2">
      <c r="A45" s="13" t="s">
        <v>355</v>
      </c>
      <c r="B45" s="14">
        <f>(Northwestbound!$J$256)</f>
        <v>2942.0000000000005</v>
      </c>
      <c r="C45" s="12"/>
      <c r="D45" s="12"/>
      <c r="E45" s="12"/>
      <c r="F45" s="12"/>
      <c r="G45" s="12"/>
      <c r="H45" s="13" t="s">
        <v>355</v>
      </c>
      <c r="I45" s="14">
        <f>(Northwestbound!$J$257)</f>
        <v>450.1</v>
      </c>
      <c r="J45" s="12"/>
      <c r="K45" s="12"/>
      <c r="L45" s="12"/>
      <c r="M45" s="12"/>
      <c r="N45" s="12"/>
      <c r="O45" s="13" t="s">
        <v>355</v>
      </c>
      <c r="P45" s="14">
        <f>(Northwestbound!$J$258)</f>
        <v>355.8</v>
      </c>
      <c r="Q45" s="12"/>
      <c r="R45" s="12"/>
      <c r="S45" s="12"/>
      <c r="T45" s="12"/>
      <c r="U45" s="12"/>
    </row>
    <row r="46" spans="1:21" x14ac:dyDescent="0.2">
      <c r="A46" s="13" t="s">
        <v>356</v>
      </c>
      <c r="B46" s="14">
        <f>(Southeastbound!$J$256)</f>
        <v>2748.2000000000003</v>
      </c>
      <c r="C46" s="12"/>
      <c r="D46" s="12"/>
      <c r="E46" s="12"/>
      <c r="F46" s="12"/>
      <c r="G46" s="12"/>
      <c r="H46" s="13" t="s">
        <v>356</v>
      </c>
      <c r="I46" s="14">
        <f>(Southeastbound!$J$257)</f>
        <v>322.5</v>
      </c>
      <c r="J46" s="12"/>
      <c r="K46" s="12"/>
      <c r="L46" s="12"/>
      <c r="M46" s="12"/>
      <c r="N46" s="12"/>
      <c r="O46" s="13" t="s">
        <v>356</v>
      </c>
      <c r="P46" s="14">
        <f>(Southeastbound!$J$258)</f>
        <v>399.9</v>
      </c>
      <c r="Q46" s="12"/>
      <c r="R46" s="12"/>
      <c r="S46" s="12"/>
      <c r="T46" s="12"/>
      <c r="U46" s="12"/>
    </row>
    <row r="47" spans="1:2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x14ac:dyDescent="0.2">
      <c r="A51" s="9" t="s">
        <v>359</v>
      </c>
      <c r="B51" s="9" t="s">
        <v>352</v>
      </c>
      <c r="C51" s="9"/>
      <c r="D51" s="9"/>
      <c r="E51" s="9"/>
      <c r="F51" s="9"/>
      <c r="G51" s="9"/>
      <c r="H51" s="9" t="s">
        <v>353</v>
      </c>
      <c r="I51" s="9" t="str">
        <f>($I$43)</f>
        <v>07:15 to 08:15</v>
      </c>
      <c r="J51" s="9"/>
      <c r="K51" s="9"/>
      <c r="L51" s="9"/>
      <c r="M51" s="9"/>
      <c r="N51" s="9"/>
      <c r="O51" s="9" t="s">
        <v>354</v>
      </c>
      <c r="P51" s="9" t="str">
        <f>($P$43)</f>
        <v>16:15 to 17:15</v>
      </c>
      <c r="Q51" s="9"/>
      <c r="R51" s="9"/>
      <c r="S51" s="9"/>
      <c r="T51" s="12"/>
      <c r="U51" s="12"/>
    </row>
    <row r="52" spans="1:21" x14ac:dyDescent="0.2">
      <c r="A52" s="11">
        <f>(Northwestbound!$A$306)</f>
        <v>46177.78125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x14ac:dyDescent="0.2">
      <c r="A53" s="13" t="s">
        <v>355</v>
      </c>
      <c r="B53" s="14">
        <f>(Northwestbound!$J$307)</f>
        <v>3084.4</v>
      </c>
      <c r="C53" s="12"/>
      <c r="D53" s="12"/>
      <c r="E53" s="12"/>
      <c r="F53" s="12"/>
      <c r="G53" s="12"/>
      <c r="H53" s="13" t="s">
        <v>355</v>
      </c>
      <c r="I53" s="14">
        <f>(Northwestbound!$J$308)</f>
        <v>386.1</v>
      </c>
      <c r="J53" s="12"/>
      <c r="K53" s="12"/>
      <c r="L53" s="12"/>
      <c r="M53" s="12"/>
      <c r="N53" s="12"/>
      <c r="O53" s="13" t="s">
        <v>355</v>
      </c>
      <c r="P53" s="14">
        <f>(Northwestbound!$J$309)</f>
        <v>386</v>
      </c>
      <c r="Q53" s="12"/>
      <c r="R53" s="12"/>
      <c r="S53" s="12"/>
      <c r="T53" s="12"/>
      <c r="U53" s="12"/>
    </row>
    <row r="54" spans="1:21" x14ac:dyDescent="0.2">
      <c r="A54" s="13" t="s">
        <v>356</v>
      </c>
      <c r="B54" s="14">
        <f>(Southeastbound!$J$307)</f>
        <v>2901.0000000000014</v>
      </c>
      <c r="C54" s="12"/>
      <c r="D54" s="12"/>
      <c r="E54" s="12"/>
      <c r="F54" s="12"/>
      <c r="G54" s="12"/>
      <c r="H54" s="13" t="s">
        <v>356</v>
      </c>
      <c r="I54" s="14">
        <f>(Southeastbound!$J$308)</f>
        <v>307.5</v>
      </c>
      <c r="J54" s="12"/>
      <c r="K54" s="12"/>
      <c r="L54" s="12"/>
      <c r="M54" s="12"/>
      <c r="N54" s="12"/>
      <c r="O54" s="13" t="s">
        <v>356</v>
      </c>
      <c r="P54" s="14">
        <f>(Southeastbound!$J$309)</f>
        <v>400.6</v>
      </c>
      <c r="Q54" s="12"/>
      <c r="R54" s="12"/>
      <c r="S54" s="12"/>
      <c r="T54" s="12"/>
      <c r="U54" s="12"/>
    </row>
    <row r="55" spans="1:2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x14ac:dyDescent="0.2">
      <c r="A58" s="12"/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9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8.625" bestFit="1" customWidth="1"/>
    <col min="2" max="2" width="8.75" bestFit="1" customWidth="1"/>
    <col min="3" max="3" width="6.625" bestFit="1" customWidth="1"/>
    <col min="4" max="4" width="16.5" bestFit="1" customWidth="1"/>
    <col min="5" max="5" width="13.25" bestFit="1" customWidth="1"/>
    <col min="6" max="6" width="11" bestFit="1" customWidth="1"/>
    <col min="7" max="7" width="6.625" bestFit="1" customWidth="1"/>
    <col min="8" max="8" width="14.25" bestFit="1" customWidth="1"/>
    <col min="9" max="10" width="14.25" customWidth="1"/>
  </cols>
  <sheetData>
    <row r="1" spans="1:10" x14ac:dyDescent="0.2">
      <c r="A1" t="s">
        <v>27</v>
      </c>
      <c r="B1" s="17" t="s">
        <v>360</v>
      </c>
      <c r="C1" s="17" t="s">
        <v>340</v>
      </c>
      <c r="D1" s="17" t="s">
        <v>340</v>
      </c>
      <c r="E1" s="17" t="s">
        <v>340</v>
      </c>
      <c r="F1" s="17" t="s">
        <v>340</v>
      </c>
      <c r="G1" s="17" t="s">
        <v>340</v>
      </c>
      <c r="H1" s="17" t="s">
        <v>340</v>
      </c>
    </row>
    <row r="2" spans="1:10" x14ac:dyDescent="0.2">
      <c r="A2" t="s">
        <v>28</v>
      </c>
      <c r="B2" s="17" t="s">
        <v>29</v>
      </c>
      <c r="C2" s="17" t="s">
        <v>340</v>
      </c>
      <c r="D2" s="17" t="s">
        <v>340</v>
      </c>
      <c r="E2" s="17" t="s">
        <v>340</v>
      </c>
      <c r="F2" s="17" t="s">
        <v>340</v>
      </c>
      <c r="G2" s="17" t="s">
        <v>340</v>
      </c>
      <c r="H2" s="17" t="s">
        <v>340</v>
      </c>
    </row>
    <row r="3" spans="1:10" x14ac:dyDescent="0.2">
      <c r="A3" t="s">
        <v>10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357</v>
      </c>
      <c r="J3" t="s">
        <v>342</v>
      </c>
    </row>
    <row r="4" spans="1:10" x14ac:dyDescent="0.2">
      <c r="A4" s="1">
        <v>46172.291666666664</v>
      </c>
      <c r="B4">
        <v>0</v>
      </c>
      <c r="C4">
        <v>18</v>
      </c>
      <c r="D4">
        <v>5</v>
      </c>
      <c r="E4">
        <v>0</v>
      </c>
      <c r="F4">
        <v>0</v>
      </c>
      <c r="G4">
        <v>0</v>
      </c>
      <c r="H4">
        <v>0</v>
      </c>
      <c r="I4">
        <f t="shared" ref="I4:I35" si="0">SUM(B4:H4)</f>
        <v>23</v>
      </c>
      <c r="J4" s="10">
        <f>IFERROR(('PCU Matrices'!$C$2*B4)+('PCU Matrices'!$D$2*C4)+('PCU Matrices'!$D$2*D4)+('PCU Matrices'!$E$2*E4)+('PCU Matrices'!$F$2*F4)+('PCU Matrices'!$G$2*G4)+('PCU Matrices'!$B$2*H4),"0")</f>
        <v>23</v>
      </c>
    </row>
    <row r="5" spans="1:10" x14ac:dyDescent="0.2">
      <c r="A5" s="1">
        <v>46172.302083333336</v>
      </c>
      <c r="B5">
        <v>0</v>
      </c>
      <c r="C5">
        <v>9</v>
      </c>
      <c r="D5">
        <v>2</v>
      </c>
      <c r="E5">
        <v>0</v>
      </c>
      <c r="F5">
        <v>0</v>
      </c>
      <c r="G5">
        <v>0</v>
      </c>
      <c r="H5">
        <v>0</v>
      </c>
      <c r="I5">
        <f t="shared" si="0"/>
        <v>11</v>
      </c>
      <c r="J5" s="10">
        <f>IFERROR(('PCU Matrices'!$C$2*B5)+('PCU Matrices'!$D$2*C5)+('PCU Matrices'!$D$2*D5)+('PCU Matrices'!$E$2*E5)+('PCU Matrices'!$F$2*F5)+('PCU Matrices'!$G$2*G5)+('PCU Matrices'!$B$2*H5),"0")</f>
        <v>11</v>
      </c>
    </row>
    <row r="6" spans="1:10" x14ac:dyDescent="0.2">
      <c r="A6" s="1">
        <v>46172.3125</v>
      </c>
      <c r="B6">
        <v>1</v>
      </c>
      <c r="C6">
        <v>18</v>
      </c>
      <c r="D6">
        <v>1</v>
      </c>
      <c r="E6">
        <v>0</v>
      </c>
      <c r="F6">
        <v>0</v>
      </c>
      <c r="G6">
        <v>0</v>
      </c>
      <c r="H6">
        <v>1</v>
      </c>
      <c r="I6">
        <f t="shared" si="0"/>
        <v>21</v>
      </c>
      <c r="J6" s="10">
        <f>IFERROR(('PCU Matrices'!$C$2*B6)+('PCU Matrices'!$D$2*C6)+('PCU Matrices'!$D$2*D6)+('PCU Matrices'!$E$2*E6)+('PCU Matrices'!$F$2*F6)+('PCU Matrices'!$G$2*G6)+('PCU Matrices'!$B$2*H6),"0")</f>
        <v>19.599999999999998</v>
      </c>
    </row>
    <row r="7" spans="1:10" x14ac:dyDescent="0.2">
      <c r="A7" s="1">
        <v>46172.322916666664</v>
      </c>
      <c r="B7">
        <v>2</v>
      </c>
      <c r="C7">
        <v>18</v>
      </c>
      <c r="D7">
        <v>2</v>
      </c>
      <c r="E7">
        <v>1</v>
      </c>
      <c r="F7">
        <v>0</v>
      </c>
      <c r="G7">
        <v>0</v>
      </c>
      <c r="H7">
        <v>0</v>
      </c>
      <c r="I7">
        <f t="shared" si="0"/>
        <v>23</v>
      </c>
      <c r="J7" s="10">
        <f>IFERROR(('PCU Matrices'!$C$2*B7)+('PCU Matrices'!$D$2*C7)+('PCU Matrices'!$D$2*D7)+('PCU Matrices'!$E$2*E7)+('PCU Matrices'!$F$2*F7)+('PCU Matrices'!$G$2*G7)+('PCU Matrices'!$B$2*H7),"0")</f>
        <v>22.3</v>
      </c>
    </row>
    <row r="8" spans="1:10" x14ac:dyDescent="0.2">
      <c r="A8" s="1">
        <v>46172.333333333336</v>
      </c>
      <c r="B8">
        <v>0</v>
      </c>
      <c r="C8">
        <v>14</v>
      </c>
      <c r="D8">
        <v>3</v>
      </c>
      <c r="E8">
        <v>1</v>
      </c>
      <c r="F8">
        <v>0</v>
      </c>
      <c r="G8">
        <v>0</v>
      </c>
      <c r="H8">
        <v>2</v>
      </c>
      <c r="I8">
        <f t="shared" si="0"/>
        <v>20</v>
      </c>
      <c r="J8" s="10">
        <f>IFERROR(('PCU Matrices'!$C$2*B8)+('PCU Matrices'!$D$2*C8)+('PCU Matrices'!$D$2*D8)+('PCU Matrices'!$E$2*E8)+('PCU Matrices'!$F$2*F8)+('PCU Matrices'!$G$2*G8)+('PCU Matrices'!$B$2*H8),"0")</f>
        <v>18.899999999999999</v>
      </c>
    </row>
    <row r="9" spans="1:10" x14ac:dyDescent="0.2">
      <c r="A9" s="1">
        <v>46172.34375</v>
      </c>
      <c r="B9">
        <v>4</v>
      </c>
      <c r="C9">
        <v>29</v>
      </c>
      <c r="D9">
        <v>4</v>
      </c>
      <c r="E9">
        <v>1</v>
      </c>
      <c r="F9">
        <v>1</v>
      </c>
      <c r="G9">
        <v>0</v>
      </c>
      <c r="H9">
        <v>5</v>
      </c>
      <c r="I9">
        <f t="shared" si="0"/>
        <v>44</v>
      </c>
      <c r="J9" s="10">
        <f>IFERROR(('PCU Matrices'!$C$2*B9)+('PCU Matrices'!$D$2*C9)+('PCU Matrices'!$D$2*D9)+('PCU Matrices'!$E$2*E9)+('PCU Matrices'!$F$2*F9)+('PCU Matrices'!$G$2*G9)+('PCU Matrices'!$B$2*H9),"0")</f>
        <v>39.6</v>
      </c>
    </row>
    <row r="10" spans="1:10" x14ac:dyDescent="0.2">
      <c r="A10" s="1">
        <v>46172.354166666664</v>
      </c>
      <c r="B10">
        <v>1</v>
      </c>
      <c r="C10">
        <v>35</v>
      </c>
      <c r="D10">
        <v>5</v>
      </c>
      <c r="E10">
        <v>0</v>
      </c>
      <c r="F10">
        <v>0</v>
      </c>
      <c r="G10">
        <v>0</v>
      </c>
      <c r="H10">
        <v>1</v>
      </c>
      <c r="I10">
        <f t="shared" si="0"/>
        <v>42</v>
      </c>
      <c r="J10" s="10">
        <f>IFERROR(('PCU Matrices'!$C$2*B10)+('PCU Matrices'!$D$2*C10)+('PCU Matrices'!$D$2*D10)+('PCU Matrices'!$E$2*E10)+('PCU Matrices'!$F$2*F10)+('PCU Matrices'!$G$2*G10)+('PCU Matrices'!$B$2*H10),"0")</f>
        <v>40.6</v>
      </c>
    </row>
    <row r="11" spans="1:10" x14ac:dyDescent="0.2">
      <c r="A11" s="1">
        <v>46172.364583333336</v>
      </c>
      <c r="B11">
        <v>1</v>
      </c>
      <c r="C11">
        <v>29</v>
      </c>
      <c r="D11">
        <v>4</v>
      </c>
      <c r="E11">
        <v>0</v>
      </c>
      <c r="F11">
        <v>0</v>
      </c>
      <c r="G11">
        <v>0</v>
      </c>
      <c r="H11">
        <v>5</v>
      </c>
      <c r="I11">
        <f t="shared" si="0"/>
        <v>39</v>
      </c>
      <c r="J11" s="10">
        <f>IFERROR(('PCU Matrices'!$C$2*B11)+('PCU Matrices'!$D$2*C11)+('PCU Matrices'!$D$2*D11)+('PCU Matrices'!$E$2*E11)+('PCU Matrices'!$F$2*F11)+('PCU Matrices'!$G$2*G11)+('PCU Matrices'!$B$2*H11),"0")</f>
        <v>34.4</v>
      </c>
    </row>
    <row r="12" spans="1:10" x14ac:dyDescent="0.2">
      <c r="A12" s="1">
        <v>46172.375</v>
      </c>
      <c r="B12">
        <v>4</v>
      </c>
      <c r="C12">
        <v>29</v>
      </c>
      <c r="D12">
        <v>3</v>
      </c>
      <c r="E12">
        <v>0</v>
      </c>
      <c r="F12">
        <v>0</v>
      </c>
      <c r="G12">
        <v>0</v>
      </c>
      <c r="H12">
        <v>4</v>
      </c>
      <c r="I12">
        <f t="shared" si="0"/>
        <v>40</v>
      </c>
      <c r="J12" s="10">
        <f>IFERROR(('PCU Matrices'!$C$2*B12)+('PCU Matrices'!$D$2*C12)+('PCU Matrices'!$D$2*D12)+('PCU Matrices'!$E$2*E12)+('PCU Matrices'!$F$2*F12)+('PCU Matrices'!$G$2*G12)+('PCU Matrices'!$B$2*H12),"0")</f>
        <v>34.4</v>
      </c>
    </row>
    <row r="13" spans="1:10" x14ac:dyDescent="0.2">
      <c r="A13" s="1">
        <v>46172.385416666664</v>
      </c>
      <c r="B13">
        <v>2</v>
      </c>
      <c r="C13">
        <v>37</v>
      </c>
      <c r="D13">
        <v>1</v>
      </c>
      <c r="E13">
        <v>1</v>
      </c>
      <c r="F13">
        <v>0</v>
      </c>
      <c r="G13">
        <v>0</v>
      </c>
      <c r="H13">
        <v>5</v>
      </c>
      <c r="I13">
        <f t="shared" si="0"/>
        <v>46</v>
      </c>
      <c r="J13" s="10">
        <f>IFERROR(('PCU Matrices'!$C$2*B13)+('PCU Matrices'!$D$2*C13)+('PCU Matrices'!$D$2*D13)+('PCU Matrices'!$E$2*E13)+('PCU Matrices'!$F$2*F13)+('PCU Matrices'!$G$2*G13)+('PCU Matrices'!$B$2*H13),"0")</f>
        <v>41.3</v>
      </c>
    </row>
    <row r="14" spans="1:10" x14ac:dyDescent="0.2">
      <c r="A14" s="1">
        <v>46172.395833333336</v>
      </c>
      <c r="B14">
        <v>0</v>
      </c>
      <c r="C14">
        <v>43</v>
      </c>
      <c r="D14">
        <v>1</v>
      </c>
      <c r="E14">
        <v>0</v>
      </c>
      <c r="F14">
        <v>0</v>
      </c>
      <c r="G14">
        <v>0</v>
      </c>
      <c r="H14">
        <v>5</v>
      </c>
      <c r="I14">
        <f t="shared" si="0"/>
        <v>49</v>
      </c>
      <c r="J14" s="10">
        <f>IFERROR(('PCU Matrices'!$C$2*B14)+('PCU Matrices'!$D$2*C14)+('PCU Matrices'!$D$2*D14)+('PCU Matrices'!$E$2*E14)+('PCU Matrices'!$F$2*F14)+('PCU Matrices'!$G$2*G14)+('PCU Matrices'!$B$2*H14),"0")</f>
        <v>45</v>
      </c>
    </row>
    <row r="15" spans="1:10" x14ac:dyDescent="0.2">
      <c r="A15" s="1">
        <v>46172.40625</v>
      </c>
      <c r="B15">
        <v>3</v>
      </c>
      <c r="C15">
        <v>33</v>
      </c>
      <c r="D15">
        <v>1</v>
      </c>
      <c r="E15">
        <v>0</v>
      </c>
      <c r="F15">
        <v>0</v>
      </c>
      <c r="G15">
        <v>0</v>
      </c>
      <c r="H15">
        <v>8</v>
      </c>
      <c r="I15">
        <f t="shared" si="0"/>
        <v>45</v>
      </c>
      <c r="J15" s="10">
        <f>IFERROR(('PCU Matrices'!$C$2*B15)+('PCU Matrices'!$D$2*C15)+('PCU Matrices'!$D$2*D15)+('PCU Matrices'!$E$2*E15)+('PCU Matrices'!$F$2*F15)+('PCU Matrices'!$G$2*G15)+('PCU Matrices'!$B$2*H15),"0")</f>
        <v>36.800000000000004</v>
      </c>
    </row>
    <row r="16" spans="1:10" x14ac:dyDescent="0.2">
      <c r="A16" s="1">
        <v>46172.416666666664</v>
      </c>
      <c r="B16">
        <v>1</v>
      </c>
      <c r="C16">
        <v>32</v>
      </c>
      <c r="D16">
        <v>5</v>
      </c>
      <c r="E16">
        <v>1</v>
      </c>
      <c r="F16">
        <v>0</v>
      </c>
      <c r="G16">
        <v>0</v>
      </c>
      <c r="H16">
        <v>4</v>
      </c>
      <c r="I16">
        <f t="shared" si="0"/>
        <v>43</v>
      </c>
      <c r="J16" s="10">
        <f>IFERROR(('PCU Matrices'!$C$2*B16)+('PCU Matrices'!$D$2*C16)+('PCU Matrices'!$D$2*D16)+('PCU Matrices'!$E$2*E16)+('PCU Matrices'!$F$2*F16)+('PCU Matrices'!$G$2*G16)+('PCU Matrices'!$B$2*H16),"0")</f>
        <v>39.699999999999996</v>
      </c>
    </row>
    <row r="17" spans="1:10" x14ac:dyDescent="0.2">
      <c r="A17" s="1">
        <v>46172.427083333336</v>
      </c>
      <c r="B17">
        <v>2</v>
      </c>
      <c r="C17">
        <v>47</v>
      </c>
      <c r="D17">
        <v>2</v>
      </c>
      <c r="E17">
        <v>0</v>
      </c>
      <c r="F17">
        <v>0</v>
      </c>
      <c r="G17">
        <v>0</v>
      </c>
      <c r="H17">
        <v>0</v>
      </c>
      <c r="I17">
        <f t="shared" si="0"/>
        <v>51</v>
      </c>
      <c r="J17" s="10">
        <f>IFERROR(('PCU Matrices'!$C$2*B17)+('PCU Matrices'!$D$2*C17)+('PCU Matrices'!$D$2*D17)+('PCU Matrices'!$E$2*E17)+('PCU Matrices'!$F$2*F17)+('PCU Matrices'!$G$2*G17)+('PCU Matrices'!$B$2*H17),"0")</f>
        <v>49.8</v>
      </c>
    </row>
    <row r="18" spans="1:10" x14ac:dyDescent="0.2">
      <c r="A18" s="1">
        <v>46172.4375</v>
      </c>
      <c r="B18">
        <v>7</v>
      </c>
      <c r="C18">
        <v>49</v>
      </c>
      <c r="D18">
        <v>5</v>
      </c>
      <c r="E18">
        <v>1</v>
      </c>
      <c r="F18">
        <v>0</v>
      </c>
      <c r="G18">
        <v>0</v>
      </c>
      <c r="H18">
        <v>2</v>
      </c>
      <c r="I18">
        <f t="shared" si="0"/>
        <v>64</v>
      </c>
      <c r="J18" s="10">
        <f>IFERROR(('PCU Matrices'!$C$2*B18)+('PCU Matrices'!$D$2*C18)+('PCU Matrices'!$D$2*D18)+('PCU Matrices'!$E$2*E18)+('PCU Matrices'!$F$2*F18)+('PCU Matrices'!$G$2*G18)+('PCU Matrices'!$B$2*H18),"0")</f>
        <v>58.699999999999996</v>
      </c>
    </row>
    <row r="19" spans="1:10" x14ac:dyDescent="0.2">
      <c r="A19" s="1">
        <v>46172.447916666664</v>
      </c>
      <c r="B19">
        <v>4</v>
      </c>
      <c r="C19">
        <v>65</v>
      </c>
      <c r="D19">
        <v>4</v>
      </c>
      <c r="E19">
        <v>0</v>
      </c>
      <c r="F19">
        <v>0</v>
      </c>
      <c r="G19">
        <v>1</v>
      </c>
      <c r="H19">
        <v>2</v>
      </c>
      <c r="I19">
        <f t="shared" si="0"/>
        <v>76</v>
      </c>
      <c r="J19" s="10">
        <f>IFERROR(('PCU Matrices'!$C$2*B19)+('PCU Matrices'!$D$2*C19)+('PCU Matrices'!$D$2*D19)+('PCU Matrices'!$E$2*E19)+('PCU Matrices'!$F$2*F19)+('PCU Matrices'!$G$2*G19)+('PCU Matrices'!$B$2*H19),"0")</f>
        <v>72.900000000000006</v>
      </c>
    </row>
    <row r="20" spans="1:10" x14ac:dyDescent="0.2">
      <c r="A20" s="1">
        <v>46172.458333333336</v>
      </c>
      <c r="B20">
        <v>11</v>
      </c>
      <c r="C20">
        <v>58</v>
      </c>
      <c r="D20">
        <v>5</v>
      </c>
      <c r="E20">
        <v>0</v>
      </c>
      <c r="F20">
        <v>0</v>
      </c>
      <c r="G20">
        <v>0</v>
      </c>
      <c r="H20">
        <v>7</v>
      </c>
      <c r="I20">
        <f t="shared" si="0"/>
        <v>81</v>
      </c>
      <c r="J20" s="10">
        <f>IFERROR(('PCU Matrices'!$C$2*B20)+('PCU Matrices'!$D$2*C20)+('PCU Matrices'!$D$2*D20)+('PCU Matrices'!$E$2*E20)+('PCU Matrices'!$F$2*F20)+('PCU Matrices'!$G$2*G20)+('PCU Matrices'!$B$2*H20),"0")</f>
        <v>68.800000000000011</v>
      </c>
    </row>
    <row r="21" spans="1:10" x14ac:dyDescent="0.2">
      <c r="A21" s="1">
        <v>46172.46875</v>
      </c>
      <c r="B21">
        <v>1</v>
      </c>
      <c r="C21">
        <v>60</v>
      </c>
      <c r="D21">
        <v>2</v>
      </c>
      <c r="E21">
        <v>0</v>
      </c>
      <c r="F21">
        <v>1</v>
      </c>
      <c r="G21">
        <v>0</v>
      </c>
      <c r="H21">
        <v>3</v>
      </c>
      <c r="I21">
        <f t="shared" si="0"/>
        <v>67</v>
      </c>
      <c r="J21" s="10">
        <f>IFERROR(('PCU Matrices'!$C$2*B21)+('PCU Matrices'!$D$2*C21)+('PCU Matrices'!$D$2*D21)+('PCU Matrices'!$E$2*E21)+('PCU Matrices'!$F$2*F21)+('PCU Matrices'!$G$2*G21)+('PCU Matrices'!$B$2*H21),"0")</f>
        <v>65.5</v>
      </c>
    </row>
    <row r="22" spans="1:10" x14ac:dyDescent="0.2">
      <c r="A22" s="1">
        <v>46172.479166666664</v>
      </c>
      <c r="B22">
        <v>4</v>
      </c>
      <c r="C22">
        <v>75</v>
      </c>
      <c r="D22">
        <v>7</v>
      </c>
      <c r="E22">
        <v>2</v>
      </c>
      <c r="F22">
        <v>0</v>
      </c>
      <c r="G22">
        <v>0</v>
      </c>
      <c r="H22">
        <v>2</v>
      </c>
      <c r="I22">
        <f t="shared" si="0"/>
        <v>90</v>
      </c>
      <c r="J22" s="10">
        <f>IFERROR(('PCU Matrices'!$C$2*B22)+('PCU Matrices'!$D$2*C22)+('PCU Matrices'!$D$2*D22)+('PCU Matrices'!$E$2*E22)+('PCU Matrices'!$F$2*F22)+('PCU Matrices'!$G$2*G22)+('PCU Matrices'!$B$2*H22),"0")</f>
        <v>87</v>
      </c>
    </row>
    <row r="23" spans="1:10" x14ac:dyDescent="0.2">
      <c r="A23" s="1">
        <v>46172.489583333336</v>
      </c>
      <c r="B23">
        <v>4</v>
      </c>
      <c r="C23">
        <v>55</v>
      </c>
      <c r="D23">
        <v>2</v>
      </c>
      <c r="E23">
        <v>1</v>
      </c>
      <c r="F23">
        <v>0</v>
      </c>
      <c r="G23">
        <v>0</v>
      </c>
      <c r="H23">
        <v>1</v>
      </c>
      <c r="I23">
        <f t="shared" si="0"/>
        <v>63</v>
      </c>
      <c r="J23" s="10">
        <f>IFERROR(('PCU Matrices'!$C$2*B23)+('PCU Matrices'!$D$2*C23)+('PCU Matrices'!$D$2*D23)+('PCU Matrices'!$E$2*E23)+('PCU Matrices'!$F$2*F23)+('PCU Matrices'!$G$2*G23)+('PCU Matrices'!$B$2*H23),"0")</f>
        <v>60.300000000000004</v>
      </c>
    </row>
    <row r="24" spans="1:10" x14ac:dyDescent="0.2">
      <c r="A24" s="1">
        <v>46172.5</v>
      </c>
      <c r="B24">
        <v>5</v>
      </c>
      <c r="C24">
        <v>52</v>
      </c>
      <c r="D24">
        <v>6</v>
      </c>
      <c r="E24">
        <v>0</v>
      </c>
      <c r="F24">
        <v>0</v>
      </c>
      <c r="G24">
        <v>0</v>
      </c>
      <c r="H24">
        <v>3</v>
      </c>
      <c r="I24">
        <f t="shared" si="0"/>
        <v>66</v>
      </c>
      <c r="J24" s="10">
        <f>IFERROR(('PCU Matrices'!$C$2*B24)+('PCU Matrices'!$D$2*C24)+('PCU Matrices'!$D$2*D24)+('PCU Matrices'!$E$2*E24)+('PCU Matrices'!$F$2*F24)+('PCU Matrices'!$G$2*G24)+('PCU Matrices'!$B$2*H24),"0")</f>
        <v>60.6</v>
      </c>
    </row>
    <row r="25" spans="1:10" x14ac:dyDescent="0.2">
      <c r="A25" s="1">
        <v>46172.510416666664</v>
      </c>
      <c r="B25">
        <v>6</v>
      </c>
      <c r="C25">
        <v>69</v>
      </c>
      <c r="D25">
        <v>5</v>
      </c>
      <c r="E25">
        <v>1</v>
      </c>
      <c r="F25">
        <v>1</v>
      </c>
      <c r="G25">
        <v>0</v>
      </c>
      <c r="H25">
        <v>3</v>
      </c>
      <c r="I25">
        <f t="shared" si="0"/>
        <v>85</v>
      </c>
      <c r="J25" s="10">
        <f>IFERROR(('PCU Matrices'!$C$2*B25)+('PCU Matrices'!$D$2*C25)+('PCU Matrices'!$D$2*D25)+('PCU Matrices'!$E$2*E25)+('PCU Matrices'!$F$2*F25)+('PCU Matrices'!$G$2*G25)+('PCU Matrices'!$B$2*H25),"0")</f>
        <v>81</v>
      </c>
    </row>
    <row r="26" spans="1:10" x14ac:dyDescent="0.2">
      <c r="A26" s="1">
        <v>46172.520833333336</v>
      </c>
      <c r="B26">
        <v>1</v>
      </c>
      <c r="C26">
        <v>94</v>
      </c>
      <c r="D26">
        <v>4</v>
      </c>
      <c r="E26">
        <v>0</v>
      </c>
      <c r="F26">
        <v>0</v>
      </c>
      <c r="G26">
        <v>1</v>
      </c>
      <c r="H26">
        <v>2</v>
      </c>
      <c r="I26">
        <f t="shared" si="0"/>
        <v>102</v>
      </c>
      <c r="J26" s="10">
        <f>IFERROR(('PCU Matrices'!$C$2*B26)+('PCU Matrices'!$D$2*C26)+('PCU Matrices'!$D$2*D26)+('PCU Matrices'!$E$2*E26)+('PCU Matrices'!$F$2*F26)+('PCU Matrices'!$G$2*G26)+('PCU Matrices'!$B$2*H26),"0")</f>
        <v>100.70000000000002</v>
      </c>
    </row>
    <row r="27" spans="1:10" x14ac:dyDescent="0.2">
      <c r="A27" s="1">
        <v>46172.53125</v>
      </c>
      <c r="B27">
        <v>2</v>
      </c>
      <c r="C27">
        <v>49</v>
      </c>
      <c r="D27">
        <v>7</v>
      </c>
      <c r="E27">
        <v>0</v>
      </c>
      <c r="F27">
        <v>0</v>
      </c>
      <c r="G27">
        <v>0</v>
      </c>
      <c r="H27">
        <v>1</v>
      </c>
      <c r="I27">
        <f t="shared" si="0"/>
        <v>59</v>
      </c>
      <c r="J27" s="10">
        <f>IFERROR(('PCU Matrices'!$C$2*B27)+('PCU Matrices'!$D$2*C27)+('PCU Matrices'!$D$2*D27)+('PCU Matrices'!$E$2*E27)+('PCU Matrices'!$F$2*F27)+('PCU Matrices'!$G$2*G27)+('PCU Matrices'!$B$2*H27),"0")</f>
        <v>57</v>
      </c>
    </row>
    <row r="28" spans="1:10" x14ac:dyDescent="0.2">
      <c r="A28" s="1">
        <v>46172.541666666664</v>
      </c>
      <c r="B28">
        <v>1</v>
      </c>
      <c r="C28">
        <v>55</v>
      </c>
      <c r="D28">
        <v>2</v>
      </c>
      <c r="E28">
        <v>2</v>
      </c>
      <c r="F28">
        <v>0</v>
      </c>
      <c r="G28">
        <v>0</v>
      </c>
      <c r="H28">
        <v>2</v>
      </c>
      <c r="I28">
        <f t="shared" si="0"/>
        <v>62</v>
      </c>
      <c r="J28" s="10">
        <f>IFERROR(('PCU Matrices'!$C$2*B28)+('PCU Matrices'!$D$2*C28)+('PCU Matrices'!$D$2*D28)+('PCU Matrices'!$E$2*E28)+('PCU Matrices'!$F$2*F28)+('PCU Matrices'!$G$2*G28)+('PCU Matrices'!$B$2*H28),"0")</f>
        <v>60.8</v>
      </c>
    </row>
    <row r="29" spans="1:10" x14ac:dyDescent="0.2">
      <c r="A29" s="1">
        <v>46172.552083333336</v>
      </c>
      <c r="B29">
        <v>4</v>
      </c>
      <c r="C29">
        <v>52</v>
      </c>
      <c r="D29">
        <v>2</v>
      </c>
      <c r="E29">
        <v>2</v>
      </c>
      <c r="F29">
        <v>0</v>
      </c>
      <c r="G29">
        <v>0</v>
      </c>
      <c r="H29">
        <v>1</v>
      </c>
      <c r="I29">
        <f t="shared" si="0"/>
        <v>61</v>
      </c>
      <c r="J29" s="10">
        <f>IFERROR(('PCU Matrices'!$C$2*B29)+('PCU Matrices'!$D$2*C29)+('PCU Matrices'!$D$2*D29)+('PCU Matrices'!$E$2*E29)+('PCU Matrices'!$F$2*F29)+('PCU Matrices'!$G$2*G29)+('PCU Matrices'!$B$2*H29),"0")</f>
        <v>58.800000000000004</v>
      </c>
    </row>
    <row r="30" spans="1:10" x14ac:dyDescent="0.2">
      <c r="A30" s="1">
        <v>46172.5625</v>
      </c>
      <c r="B30">
        <v>1</v>
      </c>
      <c r="C30">
        <v>70</v>
      </c>
      <c r="D30">
        <v>3</v>
      </c>
      <c r="E30">
        <v>2</v>
      </c>
      <c r="F30">
        <v>0</v>
      </c>
      <c r="G30">
        <v>0</v>
      </c>
      <c r="H30">
        <v>1</v>
      </c>
      <c r="I30">
        <f t="shared" si="0"/>
        <v>77</v>
      </c>
      <c r="J30" s="10">
        <f>IFERROR(('PCU Matrices'!$C$2*B30)+('PCU Matrices'!$D$2*C30)+('PCU Matrices'!$D$2*D30)+('PCU Matrices'!$E$2*E30)+('PCU Matrices'!$F$2*F30)+('PCU Matrices'!$G$2*G30)+('PCU Matrices'!$B$2*H30),"0")</f>
        <v>76.600000000000009</v>
      </c>
    </row>
    <row r="31" spans="1:10" x14ac:dyDescent="0.2">
      <c r="A31" s="1">
        <v>46172.572916666664</v>
      </c>
      <c r="B31">
        <v>6</v>
      </c>
      <c r="C31">
        <v>59</v>
      </c>
      <c r="D31">
        <v>5</v>
      </c>
      <c r="E31">
        <v>1</v>
      </c>
      <c r="F31">
        <v>0</v>
      </c>
      <c r="G31">
        <v>0</v>
      </c>
      <c r="H31">
        <v>0</v>
      </c>
      <c r="I31">
        <f t="shared" si="0"/>
        <v>71</v>
      </c>
      <c r="J31" s="10">
        <f>IFERROR(('PCU Matrices'!$C$2*B31)+('PCU Matrices'!$D$2*C31)+('PCU Matrices'!$D$2*D31)+('PCU Matrices'!$E$2*E31)+('PCU Matrices'!$F$2*F31)+('PCU Matrices'!$G$2*G31)+('PCU Matrices'!$B$2*H31),"0")</f>
        <v>67.900000000000006</v>
      </c>
    </row>
    <row r="32" spans="1:10" x14ac:dyDescent="0.2">
      <c r="A32" s="1">
        <v>46172.583333333336</v>
      </c>
      <c r="B32">
        <v>7</v>
      </c>
      <c r="C32">
        <v>56</v>
      </c>
      <c r="D32">
        <v>2</v>
      </c>
      <c r="E32">
        <v>0</v>
      </c>
      <c r="F32">
        <v>0</v>
      </c>
      <c r="G32">
        <v>0</v>
      </c>
      <c r="H32">
        <v>0</v>
      </c>
      <c r="I32">
        <f t="shared" si="0"/>
        <v>65</v>
      </c>
      <c r="J32" s="10">
        <f>IFERROR(('PCU Matrices'!$C$2*B32)+('PCU Matrices'!$D$2*C32)+('PCU Matrices'!$D$2*D32)+('PCU Matrices'!$E$2*E32)+('PCU Matrices'!$F$2*F32)+('PCU Matrices'!$G$2*G32)+('PCU Matrices'!$B$2*H32),"0")</f>
        <v>60.8</v>
      </c>
    </row>
    <row r="33" spans="1:10" x14ac:dyDescent="0.2">
      <c r="A33" s="1">
        <v>46172.59375</v>
      </c>
      <c r="B33">
        <v>3</v>
      </c>
      <c r="C33">
        <v>46</v>
      </c>
      <c r="D33">
        <v>6</v>
      </c>
      <c r="E33">
        <v>1</v>
      </c>
      <c r="F33">
        <v>0</v>
      </c>
      <c r="G33">
        <v>0</v>
      </c>
      <c r="H33">
        <v>0</v>
      </c>
      <c r="I33">
        <f t="shared" si="0"/>
        <v>56</v>
      </c>
      <c r="J33" s="10">
        <f>IFERROR(('PCU Matrices'!$C$2*B33)+('PCU Matrices'!$D$2*C33)+('PCU Matrices'!$D$2*D33)+('PCU Matrices'!$E$2*E33)+('PCU Matrices'!$F$2*F33)+('PCU Matrices'!$G$2*G33)+('PCU Matrices'!$B$2*H33),"0")</f>
        <v>54.7</v>
      </c>
    </row>
    <row r="34" spans="1:10" x14ac:dyDescent="0.2">
      <c r="A34" s="1">
        <v>46172.604166666664</v>
      </c>
      <c r="B34">
        <v>5</v>
      </c>
      <c r="C34">
        <v>71</v>
      </c>
      <c r="D34">
        <v>2</v>
      </c>
      <c r="E34">
        <v>1</v>
      </c>
      <c r="F34">
        <v>0</v>
      </c>
      <c r="G34">
        <v>0</v>
      </c>
      <c r="H34">
        <v>2</v>
      </c>
      <c r="I34">
        <f t="shared" si="0"/>
        <v>81</v>
      </c>
      <c r="J34" s="10">
        <f>IFERROR(('PCU Matrices'!$C$2*B34)+('PCU Matrices'!$D$2*C34)+('PCU Matrices'!$D$2*D34)+('PCU Matrices'!$E$2*E34)+('PCU Matrices'!$F$2*F34)+('PCU Matrices'!$G$2*G34)+('PCU Matrices'!$B$2*H34),"0")</f>
        <v>76.900000000000006</v>
      </c>
    </row>
    <row r="35" spans="1:10" x14ac:dyDescent="0.2">
      <c r="A35" s="1">
        <v>46172.614583333336</v>
      </c>
      <c r="B35">
        <v>2</v>
      </c>
      <c r="C35">
        <v>55</v>
      </c>
      <c r="D35">
        <v>2</v>
      </c>
      <c r="E35">
        <v>0</v>
      </c>
      <c r="F35">
        <v>0</v>
      </c>
      <c r="G35">
        <v>0</v>
      </c>
      <c r="H35">
        <v>0</v>
      </c>
      <c r="I35">
        <f t="shared" si="0"/>
        <v>59</v>
      </c>
      <c r="J35" s="10">
        <f>IFERROR(('PCU Matrices'!$C$2*B35)+('PCU Matrices'!$D$2*C35)+('PCU Matrices'!$D$2*D35)+('PCU Matrices'!$E$2*E35)+('PCU Matrices'!$F$2*F35)+('PCU Matrices'!$G$2*G35)+('PCU Matrices'!$B$2*H35),"0")</f>
        <v>57.8</v>
      </c>
    </row>
    <row r="36" spans="1:10" x14ac:dyDescent="0.2">
      <c r="A36" s="1">
        <v>46172.625</v>
      </c>
      <c r="B36">
        <v>5</v>
      </c>
      <c r="C36">
        <v>68</v>
      </c>
      <c r="D36">
        <v>0</v>
      </c>
      <c r="E36">
        <v>1</v>
      </c>
      <c r="F36">
        <v>0</v>
      </c>
      <c r="G36">
        <v>0</v>
      </c>
      <c r="H36">
        <v>0</v>
      </c>
      <c r="I36">
        <f t="shared" ref="I36:I66" si="1">SUM(B36:H36)</f>
        <v>74</v>
      </c>
      <c r="J36" s="10">
        <f>IFERROR(('PCU Matrices'!$C$2*B36)+('PCU Matrices'!$D$2*C36)+('PCU Matrices'!$D$2*D36)+('PCU Matrices'!$E$2*E36)+('PCU Matrices'!$F$2*F36)+('PCU Matrices'!$G$2*G36)+('PCU Matrices'!$B$2*H36),"0")</f>
        <v>71.5</v>
      </c>
    </row>
    <row r="37" spans="1:10" x14ac:dyDescent="0.2">
      <c r="A37" s="1">
        <v>46172.635416666664</v>
      </c>
      <c r="B37">
        <v>2</v>
      </c>
      <c r="C37">
        <v>53</v>
      </c>
      <c r="D37">
        <v>2</v>
      </c>
      <c r="E37">
        <v>0</v>
      </c>
      <c r="F37">
        <v>0</v>
      </c>
      <c r="G37">
        <v>0</v>
      </c>
      <c r="H37">
        <v>0</v>
      </c>
      <c r="I37">
        <f t="shared" si="1"/>
        <v>57</v>
      </c>
      <c r="J37" s="10">
        <f>IFERROR(('PCU Matrices'!$C$2*B37)+('PCU Matrices'!$D$2*C37)+('PCU Matrices'!$D$2*D37)+('PCU Matrices'!$E$2*E37)+('PCU Matrices'!$F$2*F37)+('PCU Matrices'!$G$2*G37)+('PCU Matrices'!$B$2*H37),"0")</f>
        <v>55.8</v>
      </c>
    </row>
    <row r="38" spans="1:10" x14ac:dyDescent="0.2">
      <c r="A38" s="1">
        <v>46172.645833333336</v>
      </c>
      <c r="B38">
        <v>3</v>
      </c>
      <c r="C38">
        <v>48</v>
      </c>
      <c r="D38">
        <v>3</v>
      </c>
      <c r="E38">
        <v>0</v>
      </c>
      <c r="F38">
        <v>0</v>
      </c>
      <c r="G38">
        <v>0</v>
      </c>
      <c r="H38">
        <v>4</v>
      </c>
      <c r="I38">
        <f t="shared" si="1"/>
        <v>58</v>
      </c>
      <c r="J38" s="10">
        <f>IFERROR(('PCU Matrices'!$C$2*B38)+('PCU Matrices'!$D$2*C38)+('PCU Matrices'!$D$2*D38)+('PCU Matrices'!$E$2*E38)+('PCU Matrices'!$F$2*F38)+('PCU Matrices'!$G$2*G38)+('PCU Matrices'!$B$2*H38),"0")</f>
        <v>53</v>
      </c>
    </row>
    <row r="39" spans="1:10" x14ac:dyDescent="0.2">
      <c r="A39" s="1">
        <v>46172.65625</v>
      </c>
      <c r="B39">
        <v>12</v>
      </c>
      <c r="C39">
        <v>48</v>
      </c>
      <c r="D39">
        <v>2</v>
      </c>
      <c r="E39">
        <v>1</v>
      </c>
      <c r="F39">
        <v>1</v>
      </c>
      <c r="G39">
        <v>0</v>
      </c>
      <c r="H39">
        <v>1</v>
      </c>
      <c r="I39">
        <f t="shared" si="1"/>
        <v>65</v>
      </c>
      <c r="J39" s="10">
        <f>IFERROR(('PCU Matrices'!$C$2*B39)+('PCU Matrices'!$D$2*C39)+('PCU Matrices'!$D$2*D39)+('PCU Matrices'!$E$2*E39)+('PCU Matrices'!$F$2*F39)+('PCU Matrices'!$G$2*G39)+('PCU Matrices'!$B$2*H39),"0")</f>
        <v>59</v>
      </c>
    </row>
    <row r="40" spans="1:10" x14ac:dyDescent="0.2">
      <c r="A40" s="1">
        <v>46172.666666666664</v>
      </c>
      <c r="B40">
        <v>5</v>
      </c>
      <c r="C40">
        <v>50</v>
      </c>
      <c r="D40">
        <v>3</v>
      </c>
      <c r="E40">
        <v>1</v>
      </c>
      <c r="F40">
        <v>0</v>
      </c>
      <c r="G40">
        <v>0</v>
      </c>
      <c r="H40">
        <v>1</v>
      </c>
      <c r="I40">
        <f t="shared" si="1"/>
        <v>60</v>
      </c>
      <c r="J40" s="10">
        <f>IFERROR(('PCU Matrices'!$C$2*B40)+('PCU Matrices'!$D$2*C40)+('PCU Matrices'!$D$2*D40)+('PCU Matrices'!$E$2*E40)+('PCU Matrices'!$F$2*F40)+('PCU Matrices'!$G$2*G40)+('PCU Matrices'!$B$2*H40),"0")</f>
        <v>56.7</v>
      </c>
    </row>
    <row r="41" spans="1:10" x14ac:dyDescent="0.2">
      <c r="A41" s="1">
        <v>46172.677083333336</v>
      </c>
      <c r="B41">
        <v>1</v>
      </c>
      <c r="C41">
        <v>38</v>
      </c>
      <c r="D41">
        <v>2</v>
      </c>
      <c r="E41">
        <v>0</v>
      </c>
      <c r="F41">
        <v>0</v>
      </c>
      <c r="G41">
        <v>0</v>
      </c>
      <c r="H41">
        <v>2</v>
      </c>
      <c r="I41">
        <f t="shared" si="1"/>
        <v>43</v>
      </c>
      <c r="J41" s="10">
        <f>IFERROR(('PCU Matrices'!$C$2*B41)+('PCU Matrices'!$D$2*C41)+('PCU Matrices'!$D$2*D41)+('PCU Matrices'!$E$2*E41)+('PCU Matrices'!$F$2*F41)+('PCU Matrices'!$G$2*G41)+('PCU Matrices'!$B$2*H41),"0")</f>
        <v>40.799999999999997</v>
      </c>
    </row>
    <row r="42" spans="1:10" x14ac:dyDescent="0.2">
      <c r="A42" s="1">
        <v>46172.6875</v>
      </c>
      <c r="B42">
        <v>4</v>
      </c>
      <c r="C42">
        <v>61</v>
      </c>
      <c r="D42">
        <v>3</v>
      </c>
      <c r="E42">
        <v>1</v>
      </c>
      <c r="F42">
        <v>0</v>
      </c>
      <c r="G42">
        <v>0</v>
      </c>
      <c r="H42">
        <v>0</v>
      </c>
      <c r="I42">
        <f t="shared" si="1"/>
        <v>69</v>
      </c>
      <c r="J42" s="10">
        <f>IFERROR(('PCU Matrices'!$C$2*B42)+('PCU Matrices'!$D$2*C42)+('PCU Matrices'!$D$2*D42)+('PCU Matrices'!$E$2*E42)+('PCU Matrices'!$F$2*F42)+('PCU Matrices'!$G$2*G42)+('PCU Matrices'!$B$2*H42),"0")</f>
        <v>67.099999999999994</v>
      </c>
    </row>
    <row r="43" spans="1:10" x14ac:dyDescent="0.2">
      <c r="A43" s="1">
        <v>46172.697916666664</v>
      </c>
      <c r="B43">
        <v>2</v>
      </c>
      <c r="C43">
        <v>51</v>
      </c>
      <c r="D43">
        <v>2</v>
      </c>
      <c r="E43">
        <v>1</v>
      </c>
      <c r="F43">
        <v>0</v>
      </c>
      <c r="G43">
        <v>0</v>
      </c>
      <c r="H43">
        <v>0</v>
      </c>
      <c r="I43">
        <f t="shared" si="1"/>
        <v>56</v>
      </c>
      <c r="J43" s="10">
        <f>IFERROR(('PCU Matrices'!$C$2*B43)+('PCU Matrices'!$D$2*C43)+('PCU Matrices'!$D$2*D43)+('PCU Matrices'!$E$2*E43)+('PCU Matrices'!$F$2*F43)+('PCU Matrices'!$G$2*G43)+('PCU Matrices'!$B$2*H43),"0")</f>
        <v>55.3</v>
      </c>
    </row>
    <row r="44" spans="1:10" x14ac:dyDescent="0.2">
      <c r="A44" s="1">
        <v>46172.708333333336</v>
      </c>
      <c r="B44">
        <v>1</v>
      </c>
      <c r="C44">
        <v>42</v>
      </c>
      <c r="D44">
        <v>1</v>
      </c>
      <c r="E44">
        <v>0</v>
      </c>
      <c r="F44">
        <v>0</v>
      </c>
      <c r="G44">
        <v>0</v>
      </c>
      <c r="H44">
        <v>0</v>
      </c>
      <c r="I44">
        <f t="shared" si="1"/>
        <v>44</v>
      </c>
      <c r="J44" s="10">
        <f>IFERROR(('PCU Matrices'!$C$2*B44)+('PCU Matrices'!$D$2*C44)+('PCU Matrices'!$D$2*D44)+('PCU Matrices'!$E$2*E44)+('PCU Matrices'!$F$2*F44)+('PCU Matrices'!$G$2*G44)+('PCU Matrices'!$B$2*H44),"0")</f>
        <v>43.4</v>
      </c>
    </row>
    <row r="45" spans="1:10" x14ac:dyDescent="0.2">
      <c r="A45" s="1">
        <v>46172.71875</v>
      </c>
      <c r="B45">
        <v>1</v>
      </c>
      <c r="C45">
        <v>47</v>
      </c>
      <c r="D45">
        <v>1</v>
      </c>
      <c r="E45">
        <v>0</v>
      </c>
      <c r="F45">
        <v>1</v>
      </c>
      <c r="G45">
        <v>0</v>
      </c>
      <c r="H45">
        <v>0</v>
      </c>
      <c r="I45">
        <f t="shared" si="1"/>
        <v>50</v>
      </c>
      <c r="J45" s="10">
        <f>IFERROR(('PCU Matrices'!$C$2*B45)+('PCU Matrices'!$D$2*C45)+('PCU Matrices'!$D$2*D45)+('PCU Matrices'!$E$2*E45)+('PCU Matrices'!$F$2*F45)+('PCU Matrices'!$G$2*G45)+('PCU Matrices'!$B$2*H45),"0")</f>
        <v>50.9</v>
      </c>
    </row>
    <row r="46" spans="1:10" x14ac:dyDescent="0.2">
      <c r="A46" s="1">
        <v>46172.729166666664</v>
      </c>
      <c r="B46">
        <v>2</v>
      </c>
      <c r="C46">
        <v>49</v>
      </c>
      <c r="D46">
        <v>4</v>
      </c>
      <c r="E46">
        <v>0</v>
      </c>
      <c r="F46">
        <v>0</v>
      </c>
      <c r="G46">
        <v>0</v>
      </c>
      <c r="H46">
        <v>0</v>
      </c>
      <c r="I46">
        <f t="shared" si="1"/>
        <v>55</v>
      </c>
      <c r="J46" s="10">
        <f>IFERROR(('PCU Matrices'!$C$2*B46)+('PCU Matrices'!$D$2*C46)+('PCU Matrices'!$D$2*D46)+('PCU Matrices'!$E$2*E46)+('PCU Matrices'!$F$2*F46)+('PCU Matrices'!$G$2*G46)+('PCU Matrices'!$B$2*H46),"0")</f>
        <v>53.8</v>
      </c>
    </row>
    <row r="47" spans="1:10" x14ac:dyDescent="0.2">
      <c r="A47" s="1">
        <v>46172.739583333336</v>
      </c>
      <c r="B47">
        <v>3</v>
      </c>
      <c r="C47">
        <v>33</v>
      </c>
      <c r="D47">
        <v>1</v>
      </c>
      <c r="E47">
        <v>0</v>
      </c>
      <c r="F47">
        <v>0</v>
      </c>
      <c r="G47">
        <v>0</v>
      </c>
      <c r="H47">
        <v>1</v>
      </c>
      <c r="I47">
        <f t="shared" si="1"/>
        <v>38</v>
      </c>
      <c r="J47" s="10">
        <f>IFERROR(('PCU Matrices'!$C$2*B47)+('PCU Matrices'!$D$2*C47)+('PCU Matrices'!$D$2*D47)+('PCU Matrices'!$E$2*E47)+('PCU Matrices'!$F$2*F47)+('PCU Matrices'!$G$2*G47)+('PCU Matrices'!$B$2*H47),"0")</f>
        <v>35.400000000000006</v>
      </c>
    </row>
    <row r="48" spans="1:10" x14ac:dyDescent="0.2">
      <c r="A48" s="1">
        <v>46172.75</v>
      </c>
      <c r="B48">
        <v>0</v>
      </c>
      <c r="C48">
        <v>42</v>
      </c>
      <c r="D48">
        <v>3</v>
      </c>
      <c r="E48">
        <v>0</v>
      </c>
      <c r="F48">
        <v>1</v>
      </c>
      <c r="G48">
        <v>0</v>
      </c>
      <c r="H48">
        <v>0</v>
      </c>
      <c r="I48">
        <f t="shared" si="1"/>
        <v>46</v>
      </c>
      <c r="J48" s="10">
        <f>IFERROR(('PCU Matrices'!$C$2*B48)+('PCU Matrices'!$D$2*C48)+('PCU Matrices'!$D$2*D48)+('PCU Matrices'!$E$2*E48)+('PCU Matrices'!$F$2*F48)+('PCU Matrices'!$G$2*G48)+('PCU Matrices'!$B$2*H48),"0")</f>
        <v>47.5</v>
      </c>
    </row>
    <row r="49" spans="1:10" x14ac:dyDescent="0.2">
      <c r="A49" s="1">
        <v>46172.760416666664</v>
      </c>
      <c r="B49">
        <v>0</v>
      </c>
      <c r="C49">
        <v>30</v>
      </c>
      <c r="D49">
        <v>4</v>
      </c>
      <c r="E49">
        <v>0</v>
      </c>
      <c r="F49">
        <v>0</v>
      </c>
      <c r="G49">
        <v>0</v>
      </c>
      <c r="H49">
        <v>0</v>
      </c>
      <c r="I49">
        <f t="shared" si="1"/>
        <v>34</v>
      </c>
      <c r="J49" s="10">
        <f>IFERROR(('PCU Matrices'!$C$2*B49)+('PCU Matrices'!$D$2*C49)+('PCU Matrices'!$D$2*D49)+('PCU Matrices'!$E$2*E49)+('PCU Matrices'!$F$2*F49)+('PCU Matrices'!$G$2*G49)+('PCU Matrices'!$B$2*H49),"0")</f>
        <v>34</v>
      </c>
    </row>
    <row r="50" spans="1:10" x14ac:dyDescent="0.2">
      <c r="A50" s="1">
        <v>46172.770833333336</v>
      </c>
      <c r="B50">
        <v>2</v>
      </c>
      <c r="C50">
        <v>35</v>
      </c>
      <c r="D50">
        <v>0</v>
      </c>
      <c r="E50">
        <v>2</v>
      </c>
      <c r="F50">
        <v>0</v>
      </c>
      <c r="G50">
        <v>0</v>
      </c>
      <c r="H50">
        <v>1</v>
      </c>
      <c r="I50">
        <f t="shared" si="1"/>
        <v>40</v>
      </c>
      <c r="J50" s="10">
        <f>IFERROR(('PCU Matrices'!$C$2*B50)+('PCU Matrices'!$D$2*C50)+('PCU Matrices'!$D$2*D50)+('PCU Matrices'!$E$2*E50)+('PCU Matrices'!$F$2*F50)+('PCU Matrices'!$G$2*G50)+('PCU Matrices'!$B$2*H50),"0")</f>
        <v>39</v>
      </c>
    </row>
    <row r="51" spans="1:10" x14ac:dyDescent="0.2">
      <c r="A51" s="1">
        <v>46172.78125</v>
      </c>
      <c r="B51">
        <v>0</v>
      </c>
      <c r="C51">
        <v>33</v>
      </c>
      <c r="D51">
        <v>2</v>
      </c>
      <c r="E51">
        <v>0</v>
      </c>
      <c r="F51">
        <v>0</v>
      </c>
      <c r="G51">
        <v>0</v>
      </c>
      <c r="H51">
        <v>0</v>
      </c>
      <c r="I51">
        <f t="shared" si="1"/>
        <v>35</v>
      </c>
      <c r="J51" s="10">
        <f>IFERROR(('PCU Matrices'!$C$2*B51)+('PCU Matrices'!$D$2*C51)+('PCU Matrices'!$D$2*D51)+('PCU Matrices'!$E$2*E51)+('PCU Matrices'!$F$2*F51)+('PCU Matrices'!$G$2*G51)+('PCU Matrices'!$B$2*H51),"0")</f>
        <v>35</v>
      </c>
    </row>
    <row r="52" spans="1:10" x14ac:dyDescent="0.2">
      <c r="A52" s="1" t="s">
        <v>357</v>
      </c>
      <c r="B52" s="10">
        <f t="shared" ref="B52:J52" si="2">SUM(B4:B51)</f>
        <v>138</v>
      </c>
      <c r="C52" s="10">
        <f t="shared" si="2"/>
        <v>2209</v>
      </c>
      <c r="D52" s="10">
        <f t="shared" si="2"/>
        <v>143</v>
      </c>
      <c r="E52" s="10">
        <f t="shared" si="2"/>
        <v>26</v>
      </c>
      <c r="F52" s="10">
        <f t="shared" si="2"/>
        <v>6</v>
      </c>
      <c r="G52" s="10">
        <f t="shared" si="2"/>
        <v>2</v>
      </c>
      <c r="H52" s="10">
        <f t="shared" si="2"/>
        <v>82</v>
      </c>
      <c r="I52" s="10">
        <f t="shared" si="2"/>
        <v>2606</v>
      </c>
      <c r="J52" s="10">
        <f t="shared" si="2"/>
        <v>2481.4000000000005</v>
      </c>
    </row>
    <row r="53" spans="1:10" x14ac:dyDescent="0.2">
      <c r="A53" s="1" t="s">
        <v>23</v>
      </c>
      <c r="B53" s="10">
        <f>SUM(B16:B19)</f>
        <v>14</v>
      </c>
      <c r="C53" s="10">
        <f t="shared" ref="C53:J53" si="3">SUM(C16:C19)</f>
        <v>193</v>
      </c>
      <c r="D53" s="10">
        <f t="shared" si="3"/>
        <v>16</v>
      </c>
      <c r="E53" s="10">
        <f t="shared" si="3"/>
        <v>2</v>
      </c>
      <c r="F53" s="10">
        <f t="shared" si="3"/>
        <v>0</v>
      </c>
      <c r="G53" s="10">
        <f t="shared" si="3"/>
        <v>1</v>
      </c>
      <c r="H53" s="10">
        <f t="shared" si="3"/>
        <v>8</v>
      </c>
      <c r="I53" s="10">
        <f t="shared" si="3"/>
        <v>234</v>
      </c>
      <c r="J53" s="10">
        <f t="shared" si="3"/>
        <v>221.1</v>
      </c>
    </row>
    <row r="54" spans="1:10" x14ac:dyDescent="0.2">
      <c r="A54" s="1" t="s">
        <v>358</v>
      </c>
      <c r="B54" s="10">
        <f>SUM(B33:B36)</f>
        <v>15</v>
      </c>
      <c r="C54" s="10">
        <f t="shared" ref="C54:J54" si="4">SUM(C33:C36)</f>
        <v>240</v>
      </c>
      <c r="D54" s="10">
        <f t="shared" si="4"/>
        <v>10</v>
      </c>
      <c r="E54" s="10">
        <f t="shared" si="4"/>
        <v>3</v>
      </c>
      <c r="F54" s="10">
        <f t="shared" si="4"/>
        <v>0</v>
      </c>
      <c r="G54" s="10">
        <f t="shared" si="4"/>
        <v>0</v>
      </c>
      <c r="H54" s="10">
        <f t="shared" si="4"/>
        <v>2</v>
      </c>
      <c r="I54" s="10">
        <f t="shared" si="4"/>
        <v>270</v>
      </c>
      <c r="J54" s="10">
        <f t="shared" si="4"/>
        <v>260.90000000000003</v>
      </c>
    </row>
    <row r="55" spans="1:10" x14ac:dyDescent="0.2">
      <c r="A55" s="1">
        <v>46173.291666666664</v>
      </c>
      <c r="B55">
        <v>0</v>
      </c>
      <c r="C55">
        <v>11</v>
      </c>
      <c r="D55">
        <v>2</v>
      </c>
      <c r="E55">
        <v>1</v>
      </c>
      <c r="F55">
        <v>0</v>
      </c>
      <c r="G55">
        <v>0</v>
      </c>
      <c r="H55">
        <v>0</v>
      </c>
      <c r="I55">
        <f t="shared" si="1"/>
        <v>14</v>
      </c>
      <c r="J55" s="10">
        <f>IFERROR(('PCU Matrices'!$C$2*B55)+('PCU Matrices'!$D$2*C55)+('PCU Matrices'!$D$2*D55)+('PCU Matrices'!$E$2*E55)+('PCU Matrices'!$F$2*F55)+('PCU Matrices'!$G$2*G55)+('PCU Matrices'!$B$2*H55),"0")</f>
        <v>14.5</v>
      </c>
    </row>
    <row r="56" spans="1:10" x14ac:dyDescent="0.2">
      <c r="A56" s="1">
        <v>46173.302083333336</v>
      </c>
      <c r="B56">
        <v>0</v>
      </c>
      <c r="C56">
        <v>15</v>
      </c>
      <c r="D56">
        <v>0</v>
      </c>
      <c r="E56">
        <v>0</v>
      </c>
      <c r="F56">
        <v>0</v>
      </c>
      <c r="G56">
        <v>0</v>
      </c>
      <c r="H56">
        <v>4</v>
      </c>
      <c r="I56">
        <f t="shared" si="1"/>
        <v>19</v>
      </c>
      <c r="J56" s="10">
        <f>IFERROR(('PCU Matrices'!$C$2*B56)+('PCU Matrices'!$D$2*C56)+('PCU Matrices'!$D$2*D56)+('PCU Matrices'!$E$2*E56)+('PCU Matrices'!$F$2*F56)+('PCU Matrices'!$G$2*G56)+('PCU Matrices'!$B$2*H56),"0")</f>
        <v>15.8</v>
      </c>
    </row>
    <row r="57" spans="1:10" x14ac:dyDescent="0.2">
      <c r="A57" s="1">
        <v>46173.3125</v>
      </c>
      <c r="B57">
        <v>0</v>
      </c>
      <c r="C57">
        <v>9</v>
      </c>
      <c r="D57">
        <v>1</v>
      </c>
      <c r="E57">
        <v>0</v>
      </c>
      <c r="F57">
        <v>0</v>
      </c>
      <c r="G57">
        <v>0</v>
      </c>
      <c r="H57">
        <v>1</v>
      </c>
      <c r="I57">
        <f t="shared" si="1"/>
        <v>11</v>
      </c>
      <c r="J57" s="10">
        <f>IFERROR(('PCU Matrices'!$C$2*B57)+('PCU Matrices'!$D$2*C57)+('PCU Matrices'!$D$2*D57)+('PCU Matrices'!$E$2*E57)+('PCU Matrices'!$F$2*F57)+('PCU Matrices'!$G$2*G57)+('PCU Matrices'!$B$2*H57),"0")</f>
        <v>10.199999999999999</v>
      </c>
    </row>
    <row r="58" spans="1:10" x14ac:dyDescent="0.2">
      <c r="A58" s="1">
        <v>46173.322916666664</v>
      </c>
      <c r="B58">
        <v>0</v>
      </c>
      <c r="C58">
        <v>25</v>
      </c>
      <c r="D58">
        <v>0</v>
      </c>
      <c r="E58">
        <v>0</v>
      </c>
      <c r="F58">
        <v>0</v>
      </c>
      <c r="G58">
        <v>0</v>
      </c>
      <c r="H58">
        <v>1</v>
      </c>
      <c r="I58">
        <f t="shared" si="1"/>
        <v>26</v>
      </c>
      <c r="J58" s="10">
        <f>IFERROR(('PCU Matrices'!$C$2*B58)+('PCU Matrices'!$D$2*C58)+('PCU Matrices'!$D$2*D58)+('PCU Matrices'!$E$2*E58)+('PCU Matrices'!$F$2*F58)+('PCU Matrices'!$G$2*G58)+('PCU Matrices'!$B$2*H58),"0")</f>
        <v>25.2</v>
      </c>
    </row>
    <row r="59" spans="1:10" x14ac:dyDescent="0.2">
      <c r="A59" s="1">
        <v>46173.333333333336</v>
      </c>
      <c r="B59">
        <v>0</v>
      </c>
      <c r="C59">
        <v>13</v>
      </c>
      <c r="D59">
        <v>2</v>
      </c>
      <c r="E59">
        <v>1</v>
      </c>
      <c r="F59">
        <v>0</v>
      </c>
      <c r="G59">
        <v>0</v>
      </c>
      <c r="H59">
        <v>0</v>
      </c>
      <c r="I59">
        <f t="shared" si="1"/>
        <v>16</v>
      </c>
      <c r="J59" s="10">
        <f>IFERROR(('PCU Matrices'!$C$2*B59)+('PCU Matrices'!$D$2*C59)+('PCU Matrices'!$D$2*D59)+('PCU Matrices'!$E$2*E59)+('PCU Matrices'!$F$2*F59)+('PCU Matrices'!$G$2*G59)+('PCU Matrices'!$B$2*H59),"0")</f>
        <v>16.5</v>
      </c>
    </row>
    <row r="60" spans="1:10" x14ac:dyDescent="0.2">
      <c r="A60" s="1">
        <v>46173.34375</v>
      </c>
      <c r="B60">
        <v>1</v>
      </c>
      <c r="C60">
        <v>26</v>
      </c>
      <c r="D60">
        <v>2</v>
      </c>
      <c r="E60">
        <v>0</v>
      </c>
      <c r="F60">
        <v>0</v>
      </c>
      <c r="G60">
        <v>0</v>
      </c>
      <c r="H60">
        <v>1</v>
      </c>
      <c r="I60">
        <f t="shared" si="1"/>
        <v>30</v>
      </c>
      <c r="J60" s="10">
        <f>IFERROR(('PCU Matrices'!$C$2*B60)+('PCU Matrices'!$D$2*C60)+('PCU Matrices'!$D$2*D60)+('PCU Matrices'!$E$2*E60)+('PCU Matrices'!$F$2*F60)+('PCU Matrices'!$G$2*G60)+('PCU Matrices'!$B$2*H60),"0")</f>
        <v>28.599999999999998</v>
      </c>
    </row>
    <row r="61" spans="1:10" x14ac:dyDescent="0.2">
      <c r="A61" s="1">
        <v>46173.354166666664</v>
      </c>
      <c r="B61">
        <v>0</v>
      </c>
      <c r="C61">
        <v>18</v>
      </c>
      <c r="D61">
        <v>3</v>
      </c>
      <c r="E61">
        <v>0</v>
      </c>
      <c r="F61">
        <v>0</v>
      </c>
      <c r="G61">
        <v>0</v>
      </c>
      <c r="H61">
        <v>0</v>
      </c>
      <c r="I61">
        <f t="shared" si="1"/>
        <v>21</v>
      </c>
      <c r="J61" s="10">
        <f>IFERROR(('PCU Matrices'!$C$2*B61)+('PCU Matrices'!$D$2*C61)+('PCU Matrices'!$D$2*D61)+('PCU Matrices'!$E$2*E61)+('PCU Matrices'!$F$2*F61)+('PCU Matrices'!$G$2*G61)+('PCU Matrices'!$B$2*H61),"0")</f>
        <v>21</v>
      </c>
    </row>
    <row r="62" spans="1:10" x14ac:dyDescent="0.2">
      <c r="A62" s="1">
        <v>46173.364583333336</v>
      </c>
      <c r="B62">
        <v>1</v>
      </c>
      <c r="C62">
        <v>26</v>
      </c>
      <c r="D62">
        <v>2</v>
      </c>
      <c r="E62">
        <v>0</v>
      </c>
      <c r="F62">
        <v>0</v>
      </c>
      <c r="G62">
        <v>0</v>
      </c>
      <c r="H62">
        <v>2</v>
      </c>
      <c r="I62">
        <f t="shared" si="1"/>
        <v>31</v>
      </c>
      <c r="J62" s="10">
        <f>IFERROR(('PCU Matrices'!$C$2*B62)+('PCU Matrices'!$D$2*C62)+('PCU Matrices'!$D$2*D62)+('PCU Matrices'!$E$2*E62)+('PCU Matrices'!$F$2*F62)+('PCU Matrices'!$G$2*G62)+('PCU Matrices'!$B$2*H62),"0")</f>
        <v>28.799999999999997</v>
      </c>
    </row>
    <row r="63" spans="1:10" x14ac:dyDescent="0.2">
      <c r="A63" s="1">
        <v>46173.375</v>
      </c>
      <c r="B63">
        <v>0</v>
      </c>
      <c r="C63">
        <v>23</v>
      </c>
      <c r="D63">
        <v>2</v>
      </c>
      <c r="E63">
        <v>0</v>
      </c>
      <c r="F63">
        <v>0</v>
      </c>
      <c r="G63">
        <v>0</v>
      </c>
      <c r="H63">
        <v>2</v>
      </c>
      <c r="I63">
        <f t="shared" si="1"/>
        <v>27</v>
      </c>
      <c r="J63" s="10">
        <f>IFERROR(('PCU Matrices'!$C$2*B63)+('PCU Matrices'!$D$2*C63)+('PCU Matrices'!$D$2*D63)+('PCU Matrices'!$E$2*E63)+('PCU Matrices'!$F$2*F63)+('PCU Matrices'!$G$2*G63)+('PCU Matrices'!$B$2*H63),"0")</f>
        <v>25.4</v>
      </c>
    </row>
    <row r="64" spans="1:10" x14ac:dyDescent="0.2">
      <c r="A64" s="1">
        <v>46173.385416666664</v>
      </c>
      <c r="B64">
        <v>0</v>
      </c>
      <c r="C64">
        <v>25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1"/>
        <v>25</v>
      </c>
      <c r="J64" s="10">
        <f>IFERROR(('PCU Matrices'!$C$2*B64)+('PCU Matrices'!$D$2*C64)+('PCU Matrices'!$D$2*D64)+('PCU Matrices'!$E$2*E64)+('PCU Matrices'!$F$2*F64)+('PCU Matrices'!$G$2*G64)+('PCU Matrices'!$B$2*H64),"0")</f>
        <v>25</v>
      </c>
    </row>
    <row r="65" spans="1:10" x14ac:dyDescent="0.2">
      <c r="A65" s="1">
        <v>46173.395833333336</v>
      </c>
      <c r="B65">
        <v>7</v>
      </c>
      <c r="C65">
        <v>25</v>
      </c>
      <c r="D65">
        <v>1</v>
      </c>
      <c r="E65">
        <v>0</v>
      </c>
      <c r="F65">
        <v>1</v>
      </c>
      <c r="G65">
        <v>0</v>
      </c>
      <c r="H65">
        <v>3</v>
      </c>
      <c r="I65">
        <f t="shared" si="1"/>
        <v>37</v>
      </c>
      <c r="J65" s="10">
        <f>IFERROR(('PCU Matrices'!$C$2*B65)+('PCU Matrices'!$D$2*C65)+('PCU Matrices'!$D$2*D65)+('PCU Matrices'!$E$2*E65)+('PCU Matrices'!$F$2*F65)+('PCU Matrices'!$G$2*G65)+('PCU Matrices'!$B$2*H65),"0")</f>
        <v>31.900000000000002</v>
      </c>
    </row>
    <row r="66" spans="1:10" x14ac:dyDescent="0.2">
      <c r="A66" s="1">
        <v>46173.40625</v>
      </c>
      <c r="B66">
        <v>0</v>
      </c>
      <c r="C66">
        <v>40</v>
      </c>
      <c r="D66">
        <v>1</v>
      </c>
      <c r="E66">
        <v>0</v>
      </c>
      <c r="F66">
        <v>0</v>
      </c>
      <c r="G66">
        <v>0</v>
      </c>
      <c r="H66">
        <v>1</v>
      </c>
      <c r="I66">
        <f t="shared" si="1"/>
        <v>42</v>
      </c>
      <c r="J66" s="10">
        <f>IFERROR(('PCU Matrices'!$C$2*B66)+('PCU Matrices'!$D$2*C66)+('PCU Matrices'!$D$2*D66)+('PCU Matrices'!$E$2*E66)+('PCU Matrices'!$F$2*F66)+('PCU Matrices'!$G$2*G66)+('PCU Matrices'!$B$2*H66),"0")</f>
        <v>41.2</v>
      </c>
    </row>
    <row r="67" spans="1:10" x14ac:dyDescent="0.2">
      <c r="A67" s="1">
        <v>46173.416666666664</v>
      </c>
      <c r="B67">
        <v>1</v>
      </c>
      <c r="C67">
        <v>36</v>
      </c>
      <c r="D67">
        <v>5</v>
      </c>
      <c r="E67">
        <v>1</v>
      </c>
      <c r="F67">
        <v>0</v>
      </c>
      <c r="G67">
        <v>0</v>
      </c>
      <c r="H67">
        <v>4</v>
      </c>
      <c r="I67">
        <f t="shared" ref="I67:I98" si="5">SUM(B67:H67)</f>
        <v>47</v>
      </c>
      <c r="J67">
        <f>IFERROR(('PCU Matrices'!$C$2*B67)+('PCU Matrices'!$D$2*C67)+('PCU Matrices'!$D$2*D67)+('PCU Matrices'!$E$2*E67)+('PCU Matrices'!$F$2*F67)+('PCU Matrices'!$G$2*G67)+('PCU Matrices'!$B$2*H67),"0")</f>
        <v>43.699999999999996</v>
      </c>
    </row>
    <row r="68" spans="1:10" x14ac:dyDescent="0.2">
      <c r="A68" s="1">
        <v>46173.427083333336</v>
      </c>
      <c r="B68">
        <v>2</v>
      </c>
      <c r="C68">
        <v>33</v>
      </c>
      <c r="D68">
        <v>4</v>
      </c>
      <c r="E68">
        <v>0</v>
      </c>
      <c r="F68">
        <v>0</v>
      </c>
      <c r="G68">
        <v>0</v>
      </c>
      <c r="H68">
        <v>0</v>
      </c>
      <c r="I68">
        <f t="shared" si="5"/>
        <v>39</v>
      </c>
      <c r="J68">
        <f>IFERROR(('PCU Matrices'!$C$2*B68)+('PCU Matrices'!$D$2*C68)+('PCU Matrices'!$D$2*D68)+('PCU Matrices'!$E$2*E68)+('PCU Matrices'!$F$2*F68)+('PCU Matrices'!$G$2*G68)+('PCU Matrices'!$B$2*H68),"0")</f>
        <v>37.799999999999997</v>
      </c>
    </row>
    <row r="69" spans="1:10" x14ac:dyDescent="0.2">
      <c r="A69" s="1">
        <v>46173.4375</v>
      </c>
      <c r="B69">
        <v>2</v>
      </c>
      <c r="C69">
        <v>28</v>
      </c>
      <c r="D69">
        <v>1</v>
      </c>
      <c r="E69">
        <v>0</v>
      </c>
      <c r="F69">
        <v>0</v>
      </c>
      <c r="G69">
        <v>0</v>
      </c>
      <c r="H69">
        <v>4</v>
      </c>
      <c r="I69">
        <f t="shared" si="5"/>
        <v>35</v>
      </c>
      <c r="J69">
        <f>IFERROR(('PCU Matrices'!$C$2*B69)+('PCU Matrices'!$D$2*C69)+('PCU Matrices'!$D$2*D69)+('PCU Matrices'!$E$2*E69)+('PCU Matrices'!$F$2*F69)+('PCU Matrices'!$G$2*G69)+('PCU Matrices'!$B$2*H69),"0")</f>
        <v>30.6</v>
      </c>
    </row>
    <row r="70" spans="1:10" x14ac:dyDescent="0.2">
      <c r="A70" s="1">
        <v>46173.447916666664</v>
      </c>
      <c r="B70">
        <v>2</v>
      </c>
      <c r="C70">
        <v>42</v>
      </c>
      <c r="D70">
        <v>1</v>
      </c>
      <c r="E70">
        <v>2</v>
      </c>
      <c r="F70">
        <v>0</v>
      </c>
      <c r="G70">
        <v>0</v>
      </c>
      <c r="H70">
        <v>9</v>
      </c>
      <c r="I70">
        <f t="shared" si="5"/>
        <v>56</v>
      </c>
      <c r="J70">
        <f>IFERROR(('PCU Matrices'!$C$2*B70)+('PCU Matrices'!$D$2*C70)+('PCU Matrices'!$D$2*D70)+('PCU Matrices'!$E$2*E70)+('PCU Matrices'!$F$2*F70)+('PCU Matrices'!$G$2*G70)+('PCU Matrices'!$B$2*H70),"0")</f>
        <v>48.599999999999994</v>
      </c>
    </row>
    <row r="71" spans="1:10" x14ac:dyDescent="0.2">
      <c r="A71" s="1">
        <v>46173.458333333336</v>
      </c>
      <c r="B71">
        <v>1</v>
      </c>
      <c r="C71">
        <v>46</v>
      </c>
      <c r="D71">
        <v>3</v>
      </c>
      <c r="E71">
        <v>1</v>
      </c>
      <c r="F71">
        <v>0</v>
      </c>
      <c r="G71">
        <v>0</v>
      </c>
      <c r="H71">
        <v>0</v>
      </c>
      <c r="I71">
        <f t="shared" si="5"/>
        <v>51</v>
      </c>
      <c r="J71">
        <f>IFERROR(('PCU Matrices'!$C$2*B71)+('PCU Matrices'!$D$2*C71)+('PCU Matrices'!$D$2*D71)+('PCU Matrices'!$E$2*E71)+('PCU Matrices'!$F$2*F71)+('PCU Matrices'!$G$2*G71)+('PCU Matrices'!$B$2*H71),"0")</f>
        <v>50.9</v>
      </c>
    </row>
    <row r="72" spans="1:10" x14ac:dyDescent="0.2">
      <c r="A72" s="1">
        <v>46173.46875</v>
      </c>
      <c r="B72">
        <v>0</v>
      </c>
      <c r="C72">
        <v>52</v>
      </c>
      <c r="D72">
        <v>3</v>
      </c>
      <c r="E72">
        <v>0</v>
      </c>
      <c r="F72">
        <v>0</v>
      </c>
      <c r="G72">
        <v>0</v>
      </c>
      <c r="H72">
        <v>3</v>
      </c>
      <c r="I72">
        <f t="shared" si="5"/>
        <v>58</v>
      </c>
      <c r="J72">
        <f>IFERROR(('PCU Matrices'!$C$2*B72)+('PCU Matrices'!$D$2*C72)+('PCU Matrices'!$D$2*D72)+('PCU Matrices'!$E$2*E72)+('PCU Matrices'!$F$2*F72)+('PCU Matrices'!$G$2*G72)+('PCU Matrices'!$B$2*H72),"0")</f>
        <v>55.6</v>
      </c>
    </row>
    <row r="73" spans="1:10" x14ac:dyDescent="0.2">
      <c r="A73" s="1">
        <v>46173.479166666664</v>
      </c>
      <c r="B73">
        <v>0</v>
      </c>
      <c r="C73">
        <v>49</v>
      </c>
      <c r="D73">
        <v>4</v>
      </c>
      <c r="E73">
        <v>0</v>
      </c>
      <c r="F73">
        <v>0</v>
      </c>
      <c r="G73">
        <v>0</v>
      </c>
      <c r="H73">
        <v>7</v>
      </c>
      <c r="I73">
        <f t="shared" si="5"/>
        <v>60</v>
      </c>
      <c r="J73">
        <f>IFERROR(('PCU Matrices'!$C$2*B73)+('PCU Matrices'!$D$2*C73)+('PCU Matrices'!$D$2*D73)+('PCU Matrices'!$E$2*E73)+('PCU Matrices'!$F$2*F73)+('PCU Matrices'!$G$2*G73)+('PCU Matrices'!$B$2*H73),"0")</f>
        <v>54.4</v>
      </c>
    </row>
    <row r="74" spans="1:10" x14ac:dyDescent="0.2">
      <c r="A74" s="1">
        <v>46173.489583333336</v>
      </c>
      <c r="B74">
        <v>3</v>
      </c>
      <c r="C74">
        <v>56</v>
      </c>
      <c r="D74">
        <v>1</v>
      </c>
      <c r="E74">
        <v>0</v>
      </c>
      <c r="F74">
        <v>0</v>
      </c>
      <c r="G74">
        <v>0</v>
      </c>
      <c r="H74">
        <v>3</v>
      </c>
      <c r="I74">
        <f t="shared" si="5"/>
        <v>63</v>
      </c>
      <c r="J74">
        <f>IFERROR(('PCU Matrices'!$C$2*B74)+('PCU Matrices'!$D$2*C74)+('PCU Matrices'!$D$2*D74)+('PCU Matrices'!$E$2*E74)+('PCU Matrices'!$F$2*F74)+('PCU Matrices'!$G$2*G74)+('PCU Matrices'!$B$2*H74),"0")</f>
        <v>58.800000000000004</v>
      </c>
    </row>
    <row r="75" spans="1:10" x14ac:dyDescent="0.2">
      <c r="A75" s="1">
        <v>46173.5</v>
      </c>
      <c r="B75">
        <v>5</v>
      </c>
      <c r="C75">
        <v>61</v>
      </c>
      <c r="D75">
        <v>1</v>
      </c>
      <c r="E75">
        <v>0</v>
      </c>
      <c r="F75">
        <v>0</v>
      </c>
      <c r="G75">
        <v>0</v>
      </c>
      <c r="H75">
        <v>4</v>
      </c>
      <c r="I75">
        <f t="shared" si="5"/>
        <v>71</v>
      </c>
      <c r="J75">
        <f>IFERROR(('PCU Matrices'!$C$2*B75)+('PCU Matrices'!$D$2*C75)+('PCU Matrices'!$D$2*D75)+('PCU Matrices'!$E$2*E75)+('PCU Matrices'!$F$2*F75)+('PCU Matrices'!$G$2*G75)+('PCU Matrices'!$B$2*H75),"0")</f>
        <v>64.8</v>
      </c>
    </row>
    <row r="76" spans="1:10" x14ac:dyDescent="0.2">
      <c r="A76" s="1">
        <v>46173.510416666664</v>
      </c>
      <c r="B76">
        <v>4</v>
      </c>
      <c r="C76">
        <v>58</v>
      </c>
      <c r="D76">
        <v>2</v>
      </c>
      <c r="E76">
        <v>0</v>
      </c>
      <c r="F76">
        <v>0</v>
      </c>
      <c r="G76">
        <v>0</v>
      </c>
      <c r="H76">
        <v>1</v>
      </c>
      <c r="I76">
        <f t="shared" si="5"/>
        <v>65</v>
      </c>
      <c r="J76">
        <f>IFERROR(('PCU Matrices'!$C$2*B76)+('PCU Matrices'!$D$2*C76)+('PCU Matrices'!$D$2*D76)+('PCU Matrices'!$E$2*E76)+('PCU Matrices'!$F$2*F76)+('PCU Matrices'!$G$2*G76)+('PCU Matrices'!$B$2*H76),"0")</f>
        <v>61.800000000000004</v>
      </c>
    </row>
    <row r="77" spans="1:10" x14ac:dyDescent="0.2">
      <c r="A77" s="1">
        <v>46173.520833333336</v>
      </c>
      <c r="B77">
        <v>1</v>
      </c>
      <c r="C77">
        <v>54</v>
      </c>
      <c r="D77">
        <v>3</v>
      </c>
      <c r="E77">
        <v>0</v>
      </c>
      <c r="F77">
        <v>0</v>
      </c>
      <c r="G77">
        <v>0</v>
      </c>
      <c r="H77">
        <v>5</v>
      </c>
      <c r="I77">
        <f t="shared" si="5"/>
        <v>63</v>
      </c>
      <c r="J77">
        <f>IFERROR(('PCU Matrices'!$C$2*B77)+('PCU Matrices'!$D$2*C77)+('PCU Matrices'!$D$2*D77)+('PCU Matrices'!$E$2*E77)+('PCU Matrices'!$F$2*F77)+('PCU Matrices'!$G$2*G77)+('PCU Matrices'!$B$2*H77),"0")</f>
        <v>58.4</v>
      </c>
    </row>
    <row r="78" spans="1:10" x14ac:dyDescent="0.2">
      <c r="A78" s="1">
        <v>46173.53125</v>
      </c>
      <c r="B78">
        <v>2</v>
      </c>
      <c r="C78">
        <v>48</v>
      </c>
      <c r="D78">
        <v>2</v>
      </c>
      <c r="E78">
        <v>0</v>
      </c>
      <c r="F78">
        <v>0</v>
      </c>
      <c r="G78">
        <v>1</v>
      </c>
      <c r="H78">
        <v>1</v>
      </c>
      <c r="I78">
        <f t="shared" si="5"/>
        <v>54</v>
      </c>
      <c r="J78">
        <f>IFERROR(('PCU Matrices'!$C$2*B78)+('PCU Matrices'!$D$2*C78)+('PCU Matrices'!$D$2*D78)+('PCU Matrices'!$E$2*E78)+('PCU Matrices'!$F$2*F78)+('PCU Matrices'!$G$2*G78)+('PCU Matrices'!$B$2*H78),"0")</f>
        <v>52.9</v>
      </c>
    </row>
    <row r="79" spans="1:10" x14ac:dyDescent="0.2">
      <c r="A79" s="1">
        <v>46173.541666666664</v>
      </c>
      <c r="B79">
        <v>4</v>
      </c>
      <c r="C79">
        <v>59</v>
      </c>
      <c r="D79">
        <v>3</v>
      </c>
      <c r="E79">
        <v>1</v>
      </c>
      <c r="F79">
        <v>0</v>
      </c>
      <c r="G79">
        <v>0</v>
      </c>
      <c r="H79">
        <v>2</v>
      </c>
      <c r="I79">
        <f t="shared" si="5"/>
        <v>69</v>
      </c>
      <c r="J79">
        <f>IFERROR(('PCU Matrices'!$C$2*B79)+('PCU Matrices'!$D$2*C79)+('PCU Matrices'!$D$2*D79)+('PCU Matrices'!$E$2*E79)+('PCU Matrices'!$F$2*F79)+('PCU Matrices'!$G$2*G79)+('PCU Matrices'!$B$2*H79),"0")</f>
        <v>65.5</v>
      </c>
    </row>
    <row r="80" spans="1:10" x14ac:dyDescent="0.2">
      <c r="A80" s="1">
        <v>46173.552083333336</v>
      </c>
      <c r="B80">
        <v>4</v>
      </c>
      <c r="C80">
        <v>60</v>
      </c>
      <c r="D80">
        <v>4</v>
      </c>
      <c r="E80">
        <v>0</v>
      </c>
      <c r="F80">
        <v>0</v>
      </c>
      <c r="G80">
        <v>0</v>
      </c>
      <c r="H80">
        <v>1</v>
      </c>
      <c r="I80">
        <f t="shared" si="5"/>
        <v>69</v>
      </c>
      <c r="J80">
        <f>IFERROR(('PCU Matrices'!$C$2*B80)+('PCU Matrices'!$D$2*C80)+('PCU Matrices'!$D$2*D80)+('PCU Matrices'!$E$2*E80)+('PCU Matrices'!$F$2*F80)+('PCU Matrices'!$G$2*G80)+('PCU Matrices'!$B$2*H80),"0")</f>
        <v>65.8</v>
      </c>
    </row>
    <row r="81" spans="1:10" x14ac:dyDescent="0.2">
      <c r="A81" s="1">
        <v>46173.5625</v>
      </c>
      <c r="B81">
        <v>5</v>
      </c>
      <c r="C81">
        <v>56</v>
      </c>
      <c r="D81">
        <v>1</v>
      </c>
      <c r="E81">
        <v>0</v>
      </c>
      <c r="F81">
        <v>0</v>
      </c>
      <c r="G81">
        <v>0</v>
      </c>
      <c r="H81">
        <v>0</v>
      </c>
      <c r="I81">
        <f t="shared" si="5"/>
        <v>62</v>
      </c>
      <c r="J81">
        <f>IFERROR(('PCU Matrices'!$C$2*B81)+('PCU Matrices'!$D$2*C81)+('PCU Matrices'!$D$2*D81)+('PCU Matrices'!$E$2*E81)+('PCU Matrices'!$F$2*F81)+('PCU Matrices'!$G$2*G81)+('PCU Matrices'!$B$2*H81),"0")</f>
        <v>59</v>
      </c>
    </row>
    <row r="82" spans="1:10" x14ac:dyDescent="0.2">
      <c r="A82" s="1">
        <v>46173.572916666664</v>
      </c>
      <c r="B82">
        <v>3</v>
      </c>
      <c r="C82">
        <v>52</v>
      </c>
      <c r="D82">
        <v>2</v>
      </c>
      <c r="E82">
        <v>0</v>
      </c>
      <c r="F82">
        <v>0</v>
      </c>
      <c r="G82">
        <v>0</v>
      </c>
      <c r="H82">
        <v>0</v>
      </c>
      <c r="I82">
        <f t="shared" si="5"/>
        <v>57</v>
      </c>
      <c r="J82">
        <f>IFERROR(('PCU Matrices'!$C$2*B82)+('PCU Matrices'!$D$2*C82)+('PCU Matrices'!$D$2*D82)+('PCU Matrices'!$E$2*E82)+('PCU Matrices'!$F$2*F82)+('PCU Matrices'!$G$2*G82)+('PCU Matrices'!$B$2*H82),"0")</f>
        <v>55.2</v>
      </c>
    </row>
    <row r="83" spans="1:10" x14ac:dyDescent="0.2">
      <c r="A83" s="1">
        <v>46173.583333333336</v>
      </c>
      <c r="B83">
        <v>5</v>
      </c>
      <c r="C83">
        <v>48</v>
      </c>
      <c r="D83">
        <v>3</v>
      </c>
      <c r="E83">
        <v>1</v>
      </c>
      <c r="F83">
        <v>0</v>
      </c>
      <c r="G83">
        <v>0</v>
      </c>
      <c r="H83">
        <v>2</v>
      </c>
      <c r="I83">
        <f t="shared" si="5"/>
        <v>59</v>
      </c>
      <c r="J83">
        <f>IFERROR(('PCU Matrices'!$C$2*B83)+('PCU Matrices'!$D$2*C83)+('PCU Matrices'!$D$2*D83)+('PCU Matrices'!$E$2*E83)+('PCU Matrices'!$F$2*F83)+('PCU Matrices'!$G$2*G83)+('PCU Matrices'!$B$2*H83),"0")</f>
        <v>54.9</v>
      </c>
    </row>
    <row r="84" spans="1:10" x14ac:dyDescent="0.2">
      <c r="A84" s="1">
        <v>46173.59375</v>
      </c>
      <c r="B84">
        <v>4</v>
      </c>
      <c r="C84">
        <v>49</v>
      </c>
      <c r="D84">
        <v>5</v>
      </c>
      <c r="E84">
        <v>1</v>
      </c>
      <c r="F84">
        <v>0</v>
      </c>
      <c r="G84">
        <v>0</v>
      </c>
      <c r="H84">
        <v>0</v>
      </c>
      <c r="I84">
        <f t="shared" si="5"/>
        <v>59</v>
      </c>
      <c r="J84">
        <f>IFERROR(('PCU Matrices'!$C$2*B84)+('PCU Matrices'!$D$2*C84)+('PCU Matrices'!$D$2*D84)+('PCU Matrices'!$E$2*E84)+('PCU Matrices'!$F$2*F84)+('PCU Matrices'!$G$2*G84)+('PCU Matrices'!$B$2*H84),"0")</f>
        <v>57.1</v>
      </c>
    </row>
    <row r="85" spans="1:10" x14ac:dyDescent="0.2">
      <c r="A85" s="1">
        <v>46173.604166666664</v>
      </c>
      <c r="B85">
        <v>0</v>
      </c>
      <c r="C85">
        <v>62</v>
      </c>
      <c r="D85">
        <v>3</v>
      </c>
      <c r="E85">
        <v>0</v>
      </c>
      <c r="F85">
        <v>0</v>
      </c>
      <c r="G85">
        <v>0</v>
      </c>
      <c r="H85">
        <v>1</v>
      </c>
      <c r="I85">
        <f t="shared" si="5"/>
        <v>66</v>
      </c>
      <c r="J85">
        <f>IFERROR(('PCU Matrices'!$C$2*B85)+('PCU Matrices'!$D$2*C85)+('PCU Matrices'!$D$2*D85)+('PCU Matrices'!$E$2*E85)+('PCU Matrices'!$F$2*F85)+('PCU Matrices'!$G$2*G85)+('PCU Matrices'!$B$2*H85),"0")</f>
        <v>65.2</v>
      </c>
    </row>
    <row r="86" spans="1:10" x14ac:dyDescent="0.2">
      <c r="A86" s="1">
        <v>46173.614583333336</v>
      </c>
      <c r="B86">
        <v>2</v>
      </c>
      <c r="C86">
        <v>38</v>
      </c>
      <c r="D86">
        <v>1</v>
      </c>
      <c r="E86">
        <v>0</v>
      </c>
      <c r="F86">
        <v>0</v>
      </c>
      <c r="G86">
        <v>0</v>
      </c>
      <c r="H86">
        <v>0</v>
      </c>
      <c r="I86">
        <f t="shared" si="5"/>
        <v>41</v>
      </c>
      <c r="J86">
        <f>IFERROR(('PCU Matrices'!$C$2*B86)+('PCU Matrices'!$D$2*C86)+('PCU Matrices'!$D$2*D86)+('PCU Matrices'!$E$2*E86)+('PCU Matrices'!$F$2*F86)+('PCU Matrices'!$G$2*G86)+('PCU Matrices'!$B$2*H86),"0")</f>
        <v>39.799999999999997</v>
      </c>
    </row>
    <row r="87" spans="1:10" x14ac:dyDescent="0.2">
      <c r="A87" s="1">
        <v>46173.625</v>
      </c>
      <c r="B87">
        <v>5</v>
      </c>
      <c r="C87">
        <v>45</v>
      </c>
      <c r="D87">
        <v>3</v>
      </c>
      <c r="E87">
        <v>1</v>
      </c>
      <c r="F87">
        <v>0</v>
      </c>
      <c r="G87">
        <v>0</v>
      </c>
      <c r="H87">
        <v>0</v>
      </c>
      <c r="I87">
        <f t="shared" si="5"/>
        <v>54</v>
      </c>
      <c r="J87">
        <f>IFERROR(('PCU Matrices'!$C$2*B87)+('PCU Matrices'!$D$2*C87)+('PCU Matrices'!$D$2*D87)+('PCU Matrices'!$E$2*E87)+('PCU Matrices'!$F$2*F87)+('PCU Matrices'!$G$2*G87)+('PCU Matrices'!$B$2*H87),"0")</f>
        <v>51.5</v>
      </c>
    </row>
    <row r="88" spans="1:10" x14ac:dyDescent="0.2">
      <c r="A88" s="1">
        <v>46173.635416666664</v>
      </c>
      <c r="B88">
        <v>4</v>
      </c>
      <c r="C88">
        <v>61</v>
      </c>
      <c r="D88">
        <v>4</v>
      </c>
      <c r="E88">
        <v>0</v>
      </c>
      <c r="F88">
        <v>0</v>
      </c>
      <c r="G88">
        <v>0</v>
      </c>
      <c r="H88">
        <v>0</v>
      </c>
      <c r="I88">
        <f t="shared" si="5"/>
        <v>69</v>
      </c>
      <c r="J88">
        <f>IFERROR(('PCU Matrices'!$C$2*B88)+('PCU Matrices'!$D$2*C88)+('PCU Matrices'!$D$2*D88)+('PCU Matrices'!$E$2*E88)+('PCU Matrices'!$F$2*F88)+('PCU Matrices'!$G$2*G88)+('PCU Matrices'!$B$2*H88),"0")</f>
        <v>66.599999999999994</v>
      </c>
    </row>
    <row r="89" spans="1:10" x14ac:dyDescent="0.2">
      <c r="A89" s="1">
        <v>46173.645833333336</v>
      </c>
      <c r="B89">
        <v>3</v>
      </c>
      <c r="C89">
        <v>40</v>
      </c>
      <c r="D89">
        <v>0</v>
      </c>
      <c r="E89">
        <v>0</v>
      </c>
      <c r="F89">
        <v>0</v>
      </c>
      <c r="G89">
        <v>0</v>
      </c>
      <c r="H89">
        <v>1</v>
      </c>
      <c r="I89">
        <f t="shared" si="5"/>
        <v>44</v>
      </c>
      <c r="J89">
        <f>IFERROR(('PCU Matrices'!$C$2*B89)+('PCU Matrices'!$D$2*C89)+('PCU Matrices'!$D$2*D89)+('PCU Matrices'!$E$2*E89)+('PCU Matrices'!$F$2*F89)+('PCU Matrices'!$G$2*G89)+('PCU Matrices'!$B$2*H89),"0")</f>
        <v>41.400000000000006</v>
      </c>
    </row>
    <row r="90" spans="1:10" x14ac:dyDescent="0.2">
      <c r="A90" s="1">
        <v>46173.65625</v>
      </c>
      <c r="B90">
        <v>3</v>
      </c>
      <c r="C90">
        <v>47</v>
      </c>
      <c r="D90">
        <v>1</v>
      </c>
      <c r="E90">
        <v>0</v>
      </c>
      <c r="F90">
        <v>0</v>
      </c>
      <c r="G90">
        <v>0</v>
      </c>
      <c r="H90">
        <v>0</v>
      </c>
      <c r="I90">
        <f t="shared" si="5"/>
        <v>51</v>
      </c>
      <c r="J90">
        <f>IFERROR(('PCU Matrices'!$C$2*B90)+('PCU Matrices'!$D$2*C90)+('PCU Matrices'!$D$2*D90)+('PCU Matrices'!$E$2*E90)+('PCU Matrices'!$F$2*F90)+('PCU Matrices'!$G$2*G90)+('PCU Matrices'!$B$2*H90),"0")</f>
        <v>49.2</v>
      </c>
    </row>
    <row r="91" spans="1:10" x14ac:dyDescent="0.2">
      <c r="A91" s="1">
        <v>46173.666666666664</v>
      </c>
      <c r="B91">
        <v>0</v>
      </c>
      <c r="C91">
        <v>37</v>
      </c>
      <c r="D91">
        <v>1</v>
      </c>
      <c r="E91">
        <v>1</v>
      </c>
      <c r="F91">
        <v>0</v>
      </c>
      <c r="G91">
        <v>1</v>
      </c>
      <c r="H91">
        <v>3</v>
      </c>
      <c r="I91">
        <f t="shared" si="5"/>
        <v>43</v>
      </c>
      <c r="J91">
        <f>IFERROR(('PCU Matrices'!$C$2*B91)+('PCU Matrices'!$D$2*C91)+('PCU Matrices'!$D$2*D91)+('PCU Matrices'!$E$2*E91)+('PCU Matrices'!$F$2*F91)+('PCU Matrices'!$G$2*G91)+('PCU Matrices'!$B$2*H91),"0")</f>
        <v>42</v>
      </c>
    </row>
    <row r="92" spans="1:10" x14ac:dyDescent="0.2">
      <c r="A92" s="1">
        <v>46173.677083333336</v>
      </c>
      <c r="B92">
        <v>0</v>
      </c>
      <c r="C92">
        <v>54</v>
      </c>
      <c r="D92">
        <v>0</v>
      </c>
      <c r="E92">
        <v>1</v>
      </c>
      <c r="F92">
        <v>0</v>
      </c>
      <c r="G92">
        <v>0</v>
      </c>
      <c r="H92">
        <v>1</v>
      </c>
      <c r="I92">
        <f t="shared" si="5"/>
        <v>56</v>
      </c>
      <c r="J92">
        <f>IFERROR(('PCU Matrices'!$C$2*B92)+('PCU Matrices'!$D$2*C92)+('PCU Matrices'!$D$2*D92)+('PCU Matrices'!$E$2*E92)+('PCU Matrices'!$F$2*F92)+('PCU Matrices'!$G$2*G92)+('PCU Matrices'!$B$2*H92),"0")</f>
        <v>55.7</v>
      </c>
    </row>
    <row r="93" spans="1:10" x14ac:dyDescent="0.2">
      <c r="A93" s="1">
        <v>46173.6875</v>
      </c>
      <c r="B93">
        <v>0</v>
      </c>
      <c r="C93">
        <v>35</v>
      </c>
      <c r="D93">
        <v>3</v>
      </c>
      <c r="E93">
        <v>0</v>
      </c>
      <c r="F93">
        <v>0</v>
      </c>
      <c r="G93">
        <v>0</v>
      </c>
      <c r="H93">
        <v>0</v>
      </c>
      <c r="I93">
        <f t="shared" si="5"/>
        <v>38</v>
      </c>
      <c r="J93">
        <f>IFERROR(('PCU Matrices'!$C$2*B93)+('PCU Matrices'!$D$2*C93)+('PCU Matrices'!$D$2*D93)+('PCU Matrices'!$E$2*E93)+('PCU Matrices'!$F$2*F93)+('PCU Matrices'!$G$2*G93)+('PCU Matrices'!$B$2*H93),"0")</f>
        <v>38</v>
      </c>
    </row>
    <row r="94" spans="1:10" x14ac:dyDescent="0.2">
      <c r="A94" s="1">
        <v>46173.697916666664</v>
      </c>
      <c r="B94">
        <v>1</v>
      </c>
      <c r="C94">
        <v>58</v>
      </c>
      <c r="D94">
        <v>1</v>
      </c>
      <c r="E94">
        <v>0</v>
      </c>
      <c r="F94">
        <v>0</v>
      </c>
      <c r="G94">
        <v>0</v>
      </c>
      <c r="H94">
        <v>0</v>
      </c>
      <c r="I94">
        <f t="shared" si="5"/>
        <v>60</v>
      </c>
      <c r="J94">
        <f>IFERROR(('PCU Matrices'!$C$2*B94)+('PCU Matrices'!$D$2*C94)+('PCU Matrices'!$D$2*D94)+('PCU Matrices'!$E$2*E94)+('PCU Matrices'!$F$2*F94)+('PCU Matrices'!$G$2*G94)+('PCU Matrices'!$B$2*H94),"0")</f>
        <v>59.4</v>
      </c>
    </row>
    <row r="95" spans="1:10" x14ac:dyDescent="0.2">
      <c r="A95" s="1">
        <v>46173.708333333336</v>
      </c>
      <c r="B95">
        <v>1</v>
      </c>
      <c r="C95">
        <v>42</v>
      </c>
      <c r="D95">
        <v>1</v>
      </c>
      <c r="E95">
        <v>0</v>
      </c>
      <c r="F95">
        <v>0</v>
      </c>
      <c r="G95">
        <v>0</v>
      </c>
      <c r="H95">
        <v>0</v>
      </c>
      <c r="I95">
        <f t="shared" si="5"/>
        <v>44</v>
      </c>
      <c r="J95">
        <f>IFERROR(('PCU Matrices'!$C$2*B95)+('PCU Matrices'!$D$2*C95)+('PCU Matrices'!$D$2*D95)+('PCU Matrices'!$E$2*E95)+('PCU Matrices'!$F$2*F95)+('PCU Matrices'!$G$2*G95)+('PCU Matrices'!$B$2*H95),"0")</f>
        <v>43.4</v>
      </c>
    </row>
    <row r="96" spans="1:10" x14ac:dyDescent="0.2">
      <c r="A96" s="1">
        <v>46173.71875</v>
      </c>
      <c r="B96">
        <v>0</v>
      </c>
      <c r="C96">
        <v>47</v>
      </c>
      <c r="D96">
        <v>2</v>
      </c>
      <c r="E96">
        <v>0</v>
      </c>
      <c r="F96">
        <v>2</v>
      </c>
      <c r="G96">
        <v>0</v>
      </c>
      <c r="H96">
        <v>0</v>
      </c>
      <c r="I96">
        <f t="shared" si="5"/>
        <v>51</v>
      </c>
      <c r="J96">
        <f>IFERROR(('PCU Matrices'!$C$2*B96)+('PCU Matrices'!$D$2*C96)+('PCU Matrices'!$D$2*D96)+('PCU Matrices'!$E$2*E96)+('PCU Matrices'!$F$2*F96)+('PCU Matrices'!$G$2*G96)+('PCU Matrices'!$B$2*H96),"0")</f>
        <v>54</v>
      </c>
    </row>
    <row r="97" spans="1:10" x14ac:dyDescent="0.2">
      <c r="A97" s="1">
        <v>46173.729166666664</v>
      </c>
      <c r="B97">
        <v>2</v>
      </c>
      <c r="C97">
        <v>28</v>
      </c>
      <c r="D97">
        <v>3</v>
      </c>
      <c r="E97">
        <v>1</v>
      </c>
      <c r="F97">
        <v>0</v>
      </c>
      <c r="G97">
        <v>0</v>
      </c>
      <c r="H97">
        <v>0</v>
      </c>
      <c r="I97">
        <f t="shared" si="5"/>
        <v>34</v>
      </c>
      <c r="J97">
        <f>IFERROR(('PCU Matrices'!$C$2*B97)+('PCU Matrices'!$D$2*C97)+('PCU Matrices'!$D$2*D97)+('PCU Matrices'!$E$2*E97)+('PCU Matrices'!$F$2*F97)+('PCU Matrices'!$G$2*G97)+('PCU Matrices'!$B$2*H97),"0")</f>
        <v>33.299999999999997</v>
      </c>
    </row>
    <row r="98" spans="1:10" x14ac:dyDescent="0.2">
      <c r="A98" s="1">
        <v>46173.739583333336</v>
      </c>
      <c r="B98">
        <v>0</v>
      </c>
      <c r="C98">
        <v>37</v>
      </c>
      <c r="D98">
        <v>2</v>
      </c>
      <c r="E98">
        <v>0</v>
      </c>
      <c r="F98">
        <v>0</v>
      </c>
      <c r="G98">
        <v>0</v>
      </c>
      <c r="H98">
        <v>0</v>
      </c>
      <c r="I98">
        <f t="shared" si="5"/>
        <v>39</v>
      </c>
      <c r="J98">
        <f>IFERROR(('PCU Matrices'!$C$2*B98)+('PCU Matrices'!$D$2*C98)+('PCU Matrices'!$D$2*D98)+('PCU Matrices'!$E$2*E98)+('PCU Matrices'!$F$2*F98)+('PCU Matrices'!$G$2*G98)+('PCU Matrices'!$B$2*H98),"0")</f>
        <v>39</v>
      </c>
    </row>
    <row r="99" spans="1:10" x14ac:dyDescent="0.2">
      <c r="A99" s="1">
        <v>46173.75</v>
      </c>
      <c r="B99">
        <v>1</v>
      </c>
      <c r="C99">
        <v>35</v>
      </c>
      <c r="D99">
        <v>2</v>
      </c>
      <c r="E99">
        <v>0</v>
      </c>
      <c r="F99">
        <v>0</v>
      </c>
      <c r="G99">
        <v>0</v>
      </c>
      <c r="H99">
        <v>0</v>
      </c>
      <c r="I99">
        <f t="shared" ref="I99:I129" si="6">SUM(B99:H99)</f>
        <v>38</v>
      </c>
      <c r="J99">
        <f>IFERROR(('PCU Matrices'!$C$2*B99)+('PCU Matrices'!$D$2*C99)+('PCU Matrices'!$D$2*D99)+('PCU Matrices'!$E$2*E99)+('PCU Matrices'!$F$2*F99)+('PCU Matrices'!$G$2*G99)+('PCU Matrices'!$B$2*H99),"0")</f>
        <v>37.4</v>
      </c>
    </row>
    <row r="100" spans="1:10" x14ac:dyDescent="0.2">
      <c r="A100" s="1">
        <v>46173.760416666664</v>
      </c>
      <c r="B100">
        <v>1</v>
      </c>
      <c r="C100">
        <v>35</v>
      </c>
      <c r="D100">
        <v>1</v>
      </c>
      <c r="E100">
        <v>0</v>
      </c>
      <c r="F100">
        <v>0</v>
      </c>
      <c r="G100">
        <v>0</v>
      </c>
      <c r="H100">
        <v>0</v>
      </c>
      <c r="I100">
        <f t="shared" si="6"/>
        <v>37</v>
      </c>
      <c r="J100">
        <f>IFERROR(('PCU Matrices'!$C$2*B100)+('PCU Matrices'!$D$2*C100)+('PCU Matrices'!$D$2*D100)+('PCU Matrices'!$E$2*E100)+('PCU Matrices'!$F$2*F100)+('PCU Matrices'!$G$2*G100)+('PCU Matrices'!$B$2*H100),"0")</f>
        <v>36.4</v>
      </c>
    </row>
    <row r="101" spans="1:10" x14ac:dyDescent="0.2">
      <c r="A101" s="1">
        <v>46173.770833333336</v>
      </c>
      <c r="B101">
        <v>1</v>
      </c>
      <c r="C101">
        <v>39</v>
      </c>
      <c r="D101">
        <v>2</v>
      </c>
      <c r="E101">
        <v>0</v>
      </c>
      <c r="F101">
        <v>0</v>
      </c>
      <c r="G101">
        <v>0</v>
      </c>
      <c r="H101">
        <v>0</v>
      </c>
      <c r="I101">
        <f t="shared" si="6"/>
        <v>42</v>
      </c>
      <c r="J101">
        <f>IFERROR(('PCU Matrices'!$C$2*B101)+('PCU Matrices'!$D$2*C101)+('PCU Matrices'!$D$2*D101)+('PCU Matrices'!$E$2*E101)+('PCU Matrices'!$F$2*F101)+('PCU Matrices'!$G$2*G101)+('PCU Matrices'!$B$2*H101),"0")</f>
        <v>41.4</v>
      </c>
    </row>
    <row r="102" spans="1:10" x14ac:dyDescent="0.2">
      <c r="A102" s="1">
        <v>46173.78125</v>
      </c>
      <c r="B102">
        <v>0</v>
      </c>
      <c r="C102">
        <v>25</v>
      </c>
      <c r="D102">
        <v>2</v>
      </c>
      <c r="E102">
        <v>0</v>
      </c>
      <c r="F102">
        <v>0</v>
      </c>
      <c r="G102">
        <v>0</v>
      </c>
      <c r="H102">
        <v>0</v>
      </c>
      <c r="I102">
        <f t="shared" si="6"/>
        <v>27</v>
      </c>
      <c r="J102">
        <f>IFERROR(('PCU Matrices'!$C$2*B102)+('PCU Matrices'!$D$2*C102)+('PCU Matrices'!$D$2*D102)+('PCU Matrices'!$E$2*E102)+('PCU Matrices'!$F$2*F102)+('PCU Matrices'!$G$2*G102)+('PCU Matrices'!$B$2*H102),"0")</f>
        <v>27</v>
      </c>
    </row>
    <row r="103" spans="1:10" x14ac:dyDescent="0.2">
      <c r="A103" s="1" t="s">
        <v>357</v>
      </c>
      <c r="B103" s="10">
        <f t="shared" ref="B103:J103" si="7">SUM(B55:B102)</f>
        <v>81</v>
      </c>
      <c r="C103" s="10">
        <f t="shared" si="7"/>
        <v>1908</v>
      </c>
      <c r="D103" s="10">
        <f t="shared" si="7"/>
        <v>96</v>
      </c>
      <c r="E103" s="10">
        <f t="shared" si="7"/>
        <v>13</v>
      </c>
      <c r="F103" s="10">
        <f t="shared" si="7"/>
        <v>3</v>
      </c>
      <c r="G103" s="10">
        <f t="shared" si="7"/>
        <v>2</v>
      </c>
      <c r="H103" s="10">
        <f t="shared" si="7"/>
        <v>67</v>
      </c>
      <c r="I103" s="10">
        <f t="shared" si="7"/>
        <v>2170</v>
      </c>
      <c r="J103" s="10">
        <f t="shared" si="7"/>
        <v>2080.6000000000004</v>
      </c>
    </row>
    <row r="104" spans="1:10" x14ac:dyDescent="0.2">
      <c r="A104" s="1" t="s">
        <v>23</v>
      </c>
      <c r="B104" s="10">
        <f>SUM(B67:B70)</f>
        <v>7</v>
      </c>
      <c r="C104" s="10">
        <f t="shared" ref="C104:J104" si="8">SUM(C67:C70)</f>
        <v>139</v>
      </c>
      <c r="D104" s="10">
        <f t="shared" si="8"/>
        <v>11</v>
      </c>
      <c r="E104" s="10">
        <f t="shared" si="8"/>
        <v>3</v>
      </c>
      <c r="F104" s="10">
        <f t="shared" si="8"/>
        <v>0</v>
      </c>
      <c r="G104" s="10">
        <f t="shared" si="8"/>
        <v>0</v>
      </c>
      <c r="H104" s="10">
        <f t="shared" si="8"/>
        <v>17</v>
      </c>
      <c r="I104" s="10">
        <f t="shared" si="8"/>
        <v>177</v>
      </c>
      <c r="J104" s="10">
        <f t="shared" si="8"/>
        <v>160.69999999999999</v>
      </c>
    </row>
    <row r="105" spans="1:10" x14ac:dyDescent="0.2">
      <c r="A105" s="1" t="s">
        <v>358</v>
      </c>
      <c r="B105" s="10">
        <f>SUM(B84:B87)</f>
        <v>11</v>
      </c>
      <c r="C105" s="10">
        <f t="shared" ref="C105:J105" si="9">SUM(C84:C87)</f>
        <v>194</v>
      </c>
      <c r="D105" s="10">
        <f t="shared" si="9"/>
        <v>12</v>
      </c>
      <c r="E105" s="10">
        <f t="shared" si="9"/>
        <v>2</v>
      </c>
      <c r="F105" s="10">
        <f t="shared" si="9"/>
        <v>0</v>
      </c>
      <c r="G105" s="10">
        <f t="shared" si="9"/>
        <v>0</v>
      </c>
      <c r="H105" s="10">
        <f t="shared" si="9"/>
        <v>1</v>
      </c>
      <c r="I105" s="10">
        <f t="shared" si="9"/>
        <v>220</v>
      </c>
      <c r="J105" s="10">
        <f t="shared" si="9"/>
        <v>213.60000000000002</v>
      </c>
    </row>
    <row r="106" spans="1:10" x14ac:dyDescent="0.2">
      <c r="A106" s="1">
        <v>46174.291666666664</v>
      </c>
      <c r="B106">
        <v>1</v>
      </c>
      <c r="C106">
        <v>58</v>
      </c>
      <c r="D106">
        <v>14</v>
      </c>
      <c r="E106">
        <v>3</v>
      </c>
      <c r="F106">
        <v>0</v>
      </c>
      <c r="G106">
        <v>0</v>
      </c>
      <c r="H106">
        <v>0</v>
      </c>
      <c r="I106">
        <f t="shared" si="6"/>
        <v>76</v>
      </c>
      <c r="J106">
        <f>IFERROR(('PCU Matrices'!$C$2*B106)+('PCU Matrices'!$D$2*C106)+('PCU Matrices'!$D$2*D106)+('PCU Matrices'!$E$2*E106)+('PCU Matrices'!$F$2*F106)+('PCU Matrices'!$G$2*G106)+('PCU Matrices'!$B$2*H106),"0")</f>
        <v>76.900000000000006</v>
      </c>
    </row>
    <row r="107" spans="1:10" x14ac:dyDescent="0.2">
      <c r="A107" s="1">
        <v>46174.302083333336</v>
      </c>
      <c r="B107">
        <v>0</v>
      </c>
      <c r="C107">
        <v>95</v>
      </c>
      <c r="D107">
        <v>23</v>
      </c>
      <c r="E107">
        <v>1</v>
      </c>
      <c r="F107">
        <v>0</v>
      </c>
      <c r="G107">
        <v>0</v>
      </c>
      <c r="H107">
        <v>0</v>
      </c>
      <c r="I107">
        <f t="shared" si="6"/>
        <v>119</v>
      </c>
      <c r="J107">
        <f>IFERROR(('PCU Matrices'!$C$2*B107)+('PCU Matrices'!$D$2*C107)+('PCU Matrices'!$D$2*D107)+('PCU Matrices'!$E$2*E107)+('PCU Matrices'!$F$2*F107)+('PCU Matrices'!$G$2*G107)+('PCU Matrices'!$B$2*H107),"0")</f>
        <v>119.5</v>
      </c>
    </row>
    <row r="108" spans="1:10" x14ac:dyDescent="0.2">
      <c r="A108" s="1">
        <v>46174.3125</v>
      </c>
      <c r="B108">
        <v>2</v>
      </c>
      <c r="C108">
        <v>97</v>
      </c>
      <c r="D108">
        <v>23</v>
      </c>
      <c r="E108">
        <v>1</v>
      </c>
      <c r="F108">
        <v>0</v>
      </c>
      <c r="G108">
        <v>0</v>
      </c>
      <c r="H108">
        <v>0</v>
      </c>
      <c r="I108">
        <f t="shared" si="6"/>
        <v>123</v>
      </c>
      <c r="J108">
        <f>IFERROR(('PCU Matrices'!$C$2*B108)+('PCU Matrices'!$D$2*C108)+('PCU Matrices'!$D$2*D108)+('PCU Matrices'!$E$2*E108)+('PCU Matrices'!$F$2*F108)+('PCU Matrices'!$G$2*G108)+('PCU Matrices'!$B$2*H108),"0")</f>
        <v>122.3</v>
      </c>
    </row>
    <row r="109" spans="1:10" x14ac:dyDescent="0.2">
      <c r="A109" s="1">
        <v>46174.322916666664</v>
      </c>
      <c r="B109">
        <v>0</v>
      </c>
      <c r="C109">
        <v>81</v>
      </c>
      <c r="D109">
        <v>16</v>
      </c>
      <c r="E109">
        <v>2</v>
      </c>
      <c r="F109">
        <v>0</v>
      </c>
      <c r="G109">
        <v>1</v>
      </c>
      <c r="H109">
        <v>0</v>
      </c>
      <c r="I109">
        <f t="shared" si="6"/>
        <v>100</v>
      </c>
      <c r="J109">
        <f>IFERROR(('PCU Matrices'!$C$2*B109)+('PCU Matrices'!$D$2*C109)+('PCU Matrices'!$D$2*D109)+('PCU Matrices'!$E$2*E109)+('PCU Matrices'!$F$2*F109)+('PCU Matrices'!$G$2*G109)+('PCU Matrices'!$B$2*H109),"0")</f>
        <v>101.9</v>
      </c>
    </row>
    <row r="110" spans="1:10" x14ac:dyDescent="0.2">
      <c r="A110" s="1">
        <v>46174.333333333336</v>
      </c>
      <c r="B110">
        <v>0</v>
      </c>
      <c r="C110">
        <v>71</v>
      </c>
      <c r="D110">
        <v>14</v>
      </c>
      <c r="E110">
        <v>0</v>
      </c>
      <c r="F110">
        <v>0</v>
      </c>
      <c r="G110">
        <v>1</v>
      </c>
      <c r="H110">
        <v>0</v>
      </c>
      <c r="I110">
        <f t="shared" si="6"/>
        <v>86</v>
      </c>
      <c r="J110">
        <f>IFERROR(('PCU Matrices'!$C$2*B110)+('PCU Matrices'!$D$2*C110)+('PCU Matrices'!$D$2*D110)+('PCU Matrices'!$E$2*E110)+('PCU Matrices'!$F$2*F110)+('PCU Matrices'!$G$2*G110)+('PCU Matrices'!$B$2*H110),"0")</f>
        <v>86.9</v>
      </c>
    </row>
    <row r="111" spans="1:10" x14ac:dyDescent="0.2">
      <c r="A111" s="1">
        <v>46174.34375</v>
      </c>
      <c r="B111">
        <v>0</v>
      </c>
      <c r="C111">
        <v>59</v>
      </c>
      <c r="D111">
        <v>16</v>
      </c>
      <c r="E111">
        <v>1</v>
      </c>
      <c r="F111">
        <v>0</v>
      </c>
      <c r="G111">
        <v>0</v>
      </c>
      <c r="H111">
        <v>0</v>
      </c>
      <c r="I111">
        <f t="shared" si="6"/>
        <v>76</v>
      </c>
      <c r="J111">
        <f>IFERROR(('PCU Matrices'!$C$2*B111)+('PCU Matrices'!$D$2*C111)+('PCU Matrices'!$D$2*D111)+('PCU Matrices'!$E$2*E111)+('PCU Matrices'!$F$2*F111)+('PCU Matrices'!$G$2*G111)+('PCU Matrices'!$B$2*H111),"0")</f>
        <v>76.5</v>
      </c>
    </row>
    <row r="112" spans="1:10" x14ac:dyDescent="0.2">
      <c r="A112" s="1">
        <v>46174.354166666664</v>
      </c>
      <c r="B112">
        <v>0</v>
      </c>
      <c r="C112">
        <v>61</v>
      </c>
      <c r="D112">
        <v>6</v>
      </c>
      <c r="E112">
        <v>2</v>
      </c>
      <c r="F112">
        <v>0</v>
      </c>
      <c r="G112">
        <v>0</v>
      </c>
      <c r="H112">
        <v>0</v>
      </c>
      <c r="I112">
        <f t="shared" si="6"/>
        <v>69</v>
      </c>
      <c r="J112">
        <f>IFERROR(('PCU Matrices'!$C$2*B112)+('PCU Matrices'!$D$2*C112)+('PCU Matrices'!$D$2*D112)+('PCU Matrices'!$E$2*E112)+('PCU Matrices'!$F$2*F112)+('PCU Matrices'!$G$2*G112)+('PCU Matrices'!$B$2*H112),"0")</f>
        <v>70</v>
      </c>
    </row>
    <row r="113" spans="1:10" x14ac:dyDescent="0.2">
      <c r="A113" s="1">
        <v>46174.364583333336</v>
      </c>
      <c r="B113">
        <v>0</v>
      </c>
      <c r="C113">
        <v>46</v>
      </c>
      <c r="D113">
        <v>4</v>
      </c>
      <c r="E113">
        <v>2</v>
      </c>
      <c r="F113">
        <v>0</v>
      </c>
      <c r="G113">
        <v>0</v>
      </c>
      <c r="H113">
        <v>0</v>
      </c>
      <c r="I113">
        <f t="shared" si="6"/>
        <v>52</v>
      </c>
      <c r="J113">
        <f>IFERROR(('PCU Matrices'!$C$2*B113)+('PCU Matrices'!$D$2*C113)+('PCU Matrices'!$D$2*D113)+('PCU Matrices'!$E$2*E113)+('PCU Matrices'!$F$2*F113)+('PCU Matrices'!$G$2*G113)+('PCU Matrices'!$B$2*H113),"0")</f>
        <v>53</v>
      </c>
    </row>
    <row r="114" spans="1:10" x14ac:dyDescent="0.2">
      <c r="A114" s="1">
        <v>46174.375</v>
      </c>
      <c r="B114">
        <v>0</v>
      </c>
      <c r="C114">
        <v>37</v>
      </c>
      <c r="D114">
        <v>10</v>
      </c>
      <c r="E114">
        <v>1</v>
      </c>
      <c r="F114">
        <v>2</v>
      </c>
      <c r="G114">
        <v>0</v>
      </c>
      <c r="H114">
        <v>1</v>
      </c>
      <c r="I114">
        <f t="shared" si="6"/>
        <v>51</v>
      </c>
      <c r="J114">
        <f>IFERROR(('PCU Matrices'!$C$2*B114)+('PCU Matrices'!$D$2*C114)+('PCU Matrices'!$D$2*D114)+('PCU Matrices'!$E$2*E114)+('PCU Matrices'!$F$2*F114)+('PCU Matrices'!$G$2*G114)+('PCU Matrices'!$B$2*H114),"0")</f>
        <v>53.7</v>
      </c>
    </row>
    <row r="115" spans="1:10" x14ac:dyDescent="0.2">
      <c r="A115" s="1">
        <v>46174.385416666664</v>
      </c>
      <c r="B115">
        <v>0</v>
      </c>
      <c r="C115">
        <v>42</v>
      </c>
      <c r="D115">
        <v>9</v>
      </c>
      <c r="E115">
        <v>1</v>
      </c>
      <c r="F115">
        <v>0</v>
      </c>
      <c r="G115">
        <v>0</v>
      </c>
      <c r="H115">
        <v>0</v>
      </c>
      <c r="I115">
        <f t="shared" si="6"/>
        <v>52</v>
      </c>
      <c r="J115">
        <f>IFERROR(('PCU Matrices'!$C$2*B115)+('PCU Matrices'!$D$2*C115)+('PCU Matrices'!$D$2*D115)+('PCU Matrices'!$E$2*E115)+('PCU Matrices'!$F$2*F115)+('PCU Matrices'!$G$2*G115)+('PCU Matrices'!$B$2*H115),"0")</f>
        <v>52.5</v>
      </c>
    </row>
    <row r="116" spans="1:10" x14ac:dyDescent="0.2">
      <c r="A116" s="1">
        <v>46174.395833333336</v>
      </c>
      <c r="B116">
        <v>0</v>
      </c>
      <c r="C116">
        <v>46</v>
      </c>
      <c r="D116">
        <v>7</v>
      </c>
      <c r="E116">
        <v>4</v>
      </c>
      <c r="F116">
        <v>0</v>
      </c>
      <c r="G116">
        <v>0</v>
      </c>
      <c r="H116">
        <v>0</v>
      </c>
      <c r="I116">
        <f t="shared" si="6"/>
        <v>57</v>
      </c>
      <c r="J116">
        <f>IFERROR(('PCU Matrices'!$C$2*B116)+('PCU Matrices'!$D$2*C116)+('PCU Matrices'!$D$2*D116)+('PCU Matrices'!$E$2*E116)+('PCU Matrices'!$F$2*F116)+('PCU Matrices'!$G$2*G116)+('PCU Matrices'!$B$2*H116),"0")</f>
        <v>59</v>
      </c>
    </row>
    <row r="117" spans="1:10" x14ac:dyDescent="0.2">
      <c r="A117" s="1">
        <v>46174.40625</v>
      </c>
      <c r="B117">
        <v>0</v>
      </c>
      <c r="C117">
        <v>37</v>
      </c>
      <c r="D117">
        <v>11</v>
      </c>
      <c r="E117">
        <v>2</v>
      </c>
      <c r="F117">
        <v>1</v>
      </c>
      <c r="G117">
        <v>0</v>
      </c>
      <c r="H117">
        <v>0</v>
      </c>
      <c r="I117">
        <f t="shared" si="6"/>
        <v>51</v>
      </c>
      <c r="J117">
        <f>IFERROR(('PCU Matrices'!$C$2*B117)+('PCU Matrices'!$D$2*C117)+('PCU Matrices'!$D$2*D117)+('PCU Matrices'!$E$2*E117)+('PCU Matrices'!$F$2*F117)+('PCU Matrices'!$G$2*G117)+('PCU Matrices'!$B$2*H117),"0")</f>
        <v>53.5</v>
      </c>
    </row>
    <row r="118" spans="1:10" x14ac:dyDescent="0.2">
      <c r="A118" s="1">
        <v>46174.416666666664</v>
      </c>
      <c r="B118">
        <v>0</v>
      </c>
      <c r="C118">
        <v>36</v>
      </c>
      <c r="D118">
        <v>8</v>
      </c>
      <c r="E118">
        <v>2</v>
      </c>
      <c r="F118">
        <v>0</v>
      </c>
      <c r="G118">
        <v>0</v>
      </c>
      <c r="H118">
        <v>0</v>
      </c>
      <c r="I118">
        <f t="shared" si="6"/>
        <v>46</v>
      </c>
      <c r="J118">
        <f>IFERROR(('PCU Matrices'!$C$2*B118)+('PCU Matrices'!$D$2*C118)+('PCU Matrices'!$D$2*D118)+('PCU Matrices'!$E$2*E118)+('PCU Matrices'!$F$2*F118)+('PCU Matrices'!$G$2*G118)+('PCU Matrices'!$B$2*H118),"0")</f>
        <v>47</v>
      </c>
    </row>
    <row r="119" spans="1:10" x14ac:dyDescent="0.2">
      <c r="A119" s="1">
        <v>46174.427083333336</v>
      </c>
      <c r="B119">
        <v>0</v>
      </c>
      <c r="C119">
        <v>31</v>
      </c>
      <c r="D119">
        <v>6</v>
      </c>
      <c r="E119">
        <v>0</v>
      </c>
      <c r="F119">
        <v>2</v>
      </c>
      <c r="G119">
        <v>0</v>
      </c>
      <c r="H119">
        <v>1</v>
      </c>
      <c r="I119">
        <f t="shared" si="6"/>
        <v>40</v>
      </c>
      <c r="J119">
        <f>IFERROR(('PCU Matrices'!$C$2*B119)+('PCU Matrices'!$D$2*C119)+('PCU Matrices'!$D$2*D119)+('PCU Matrices'!$E$2*E119)+('PCU Matrices'!$F$2*F119)+('PCU Matrices'!$G$2*G119)+('PCU Matrices'!$B$2*H119),"0")</f>
        <v>42.2</v>
      </c>
    </row>
    <row r="120" spans="1:10" x14ac:dyDescent="0.2">
      <c r="A120" s="1">
        <v>46174.4375</v>
      </c>
      <c r="B120">
        <v>0</v>
      </c>
      <c r="C120">
        <v>28</v>
      </c>
      <c r="D120">
        <v>8</v>
      </c>
      <c r="E120">
        <v>1</v>
      </c>
      <c r="F120">
        <v>0</v>
      </c>
      <c r="G120">
        <v>0</v>
      </c>
      <c r="H120">
        <v>0</v>
      </c>
      <c r="I120">
        <f t="shared" si="6"/>
        <v>37</v>
      </c>
      <c r="J120">
        <f>IFERROR(('PCU Matrices'!$C$2*B120)+('PCU Matrices'!$D$2*C120)+('PCU Matrices'!$D$2*D120)+('PCU Matrices'!$E$2*E120)+('PCU Matrices'!$F$2*F120)+('PCU Matrices'!$G$2*G120)+('PCU Matrices'!$B$2*H120),"0")</f>
        <v>37.5</v>
      </c>
    </row>
    <row r="121" spans="1:10" x14ac:dyDescent="0.2">
      <c r="A121" s="1">
        <v>46174.447916666664</v>
      </c>
      <c r="B121">
        <v>0</v>
      </c>
      <c r="C121">
        <v>30</v>
      </c>
      <c r="D121">
        <v>5</v>
      </c>
      <c r="E121">
        <v>3</v>
      </c>
      <c r="F121">
        <v>1</v>
      </c>
      <c r="G121">
        <v>0</v>
      </c>
      <c r="H121">
        <v>1</v>
      </c>
      <c r="I121">
        <f t="shared" si="6"/>
        <v>40</v>
      </c>
      <c r="J121">
        <f>IFERROR(('PCU Matrices'!$C$2*B121)+('PCU Matrices'!$D$2*C121)+('PCU Matrices'!$D$2*D121)+('PCU Matrices'!$E$2*E121)+('PCU Matrices'!$F$2*F121)+('PCU Matrices'!$G$2*G121)+('PCU Matrices'!$B$2*H121),"0")</f>
        <v>42.2</v>
      </c>
    </row>
    <row r="122" spans="1:10" x14ac:dyDescent="0.2">
      <c r="A122" s="1">
        <v>46174.458333333336</v>
      </c>
      <c r="B122">
        <v>0</v>
      </c>
      <c r="C122">
        <v>28</v>
      </c>
      <c r="D122">
        <v>9</v>
      </c>
      <c r="E122">
        <v>1</v>
      </c>
      <c r="F122">
        <v>0</v>
      </c>
      <c r="G122">
        <v>0</v>
      </c>
      <c r="H122">
        <v>0</v>
      </c>
      <c r="I122">
        <f t="shared" si="6"/>
        <v>38</v>
      </c>
      <c r="J122">
        <f>IFERROR(('PCU Matrices'!$C$2*B122)+('PCU Matrices'!$D$2*C122)+('PCU Matrices'!$D$2*D122)+('PCU Matrices'!$E$2*E122)+('PCU Matrices'!$F$2*F122)+('PCU Matrices'!$G$2*G122)+('PCU Matrices'!$B$2*H122),"0")</f>
        <v>38.5</v>
      </c>
    </row>
    <row r="123" spans="1:10" x14ac:dyDescent="0.2">
      <c r="A123" s="1">
        <v>46174.46875</v>
      </c>
      <c r="B123">
        <v>1</v>
      </c>
      <c r="C123">
        <v>39</v>
      </c>
      <c r="D123">
        <v>10</v>
      </c>
      <c r="E123">
        <v>2</v>
      </c>
      <c r="F123">
        <v>0</v>
      </c>
      <c r="G123">
        <v>0</v>
      </c>
      <c r="H123">
        <v>0</v>
      </c>
      <c r="I123">
        <f t="shared" si="6"/>
        <v>52</v>
      </c>
      <c r="J123">
        <f>IFERROR(('PCU Matrices'!$C$2*B123)+('PCU Matrices'!$D$2*C123)+('PCU Matrices'!$D$2*D123)+('PCU Matrices'!$E$2*E123)+('PCU Matrices'!$F$2*F123)+('PCU Matrices'!$G$2*G123)+('PCU Matrices'!$B$2*H123),"0")</f>
        <v>52.4</v>
      </c>
    </row>
    <row r="124" spans="1:10" x14ac:dyDescent="0.2">
      <c r="A124" s="1">
        <v>46174.479166666664</v>
      </c>
      <c r="B124">
        <v>0</v>
      </c>
      <c r="C124">
        <v>43</v>
      </c>
      <c r="D124">
        <v>11</v>
      </c>
      <c r="E124">
        <v>2</v>
      </c>
      <c r="F124">
        <v>1</v>
      </c>
      <c r="G124">
        <v>0</v>
      </c>
      <c r="H124">
        <v>0</v>
      </c>
      <c r="I124">
        <f t="shared" si="6"/>
        <v>57</v>
      </c>
      <c r="J124">
        <f>IFERROR(('PCU Matrices'!$C$2*B124)+('PCU Matrices'!$D$2*C124)+('PCU Matrices'!$D$2*D124)+('PCU Matrices'!$E$2*E124)+('PCU Matrices'!$F$2*F124)+('PCU Matrices'!$G$2*G124)+('PCU Matrices'!$B$2*H124),"0")</f>
        <v>59.5</v>
      </c>
    </row>
    <row r="125" spans="1:10" x14ac:dyDescent="0.2">
      <c r="A125" s="1">
        <v>46174.489583333336</v>
      </c>
      <c r="B125">
        <v>0</v>
      </c>
      <c r="C125">
        <v>32</v>
      </c>
      <c r="D125">
        <v>5</v>
      </c>
      <c r="E125">
        <v>1</v>
      </c>
      <c r="F125">
        <v>0</v>
      </c>
      <c r="G125">
        <v>0</v>
      </c>
      <c r="H125">
        <v>0</v>
      </c>
      <c r="I125">
        <f t="shared" si="6"/>
        <v>38</v>
      </c>
      <c r="J125">
        <f>IFERROR(('PCU Matrices'!$C$2*B125)+('PCU Matrices'!$D$2*C125)+('PCU Matrices'!$D$2*D125)+('PCU Matrices'!$E$2*E125)+('PCU Matrices'!$F$2*F125)+('PCU Matrices'!$G$2*G125)+('PCU Matrices'!$B$2*H125),"0")</f>
        <v>38.5</v>
      </c>
    </row>
    <row r="126" spans="1:10" x14ac:dyDescent="0.2">
      <c r="A126" s="1">
        <v>46174.5</v>
      </c>
      <c r="B126">
        <v>0</v>
      </c>
      <c r="C126">
        <v>31</v>
      </c>
      <c r="D126">
        <v>6</v>
      </c>
      <c r="E126">
        <v>1</v>
      </c>
      <c r="F126">
        <v>0</v>
      </c>
      <c r="G126">
        <v>0</v>
      </c>
      <c r="H126">
        <v>0</v>
      </c>
      <c r="I126">
        <f t="shared" si="6"/>
        <v>38</v>
      </c>
      <c r="J126">
        <f>IFERROR(('PCU Matrices'!$C$2*B126)+('PCU Matrices'!$D$2*C126)+('PCU Matrices'!$D$2*D126)+('PCU Matrices'!$E$2*E126)+('PCU Matrices'!$F$2*F126)+('PCU Matrices'!$G$2*G126)+('PCU Matrices'!$B$2*H126),"0")</f>
        <v>38.5</v>
      </c>
    </row>
    <row r="127" spans="1:10" x14ac:dyDescent="0.2">
      <c r="A127" s="1">
        <v>46174.510416666664</v>
      </c>
      <c r="B127">
        <v>0</v>
      </c>
      <c r="C127">
        <v>25</v>
      </c>
      <c r="D127">
        <v>2</v>
      </c>
      <c r="E127">
        <v>1</v>
      </c>
      <c r="F127">
        <v>0</v>
      </c>
      <c r="G127">
        <v>0</v>
      </c>
      <c r="H127">
        <v>1</v>
      </c>
      <c r="I127">
        <f t="shared" si="6"/>
        <v>29</v>
      </c>
      <c r="J127">
        <f>IFERROR(('PCU Matrices'!$C$2*B127)+('PCU Matrices'!$D$2*C127)+('PCU Matrices'!$D$2*D127)+('PCU Matrices'!$E$2*E127)+('PCU Matrices'!$F$2*F127)+('PCU Matrices'!$G$2*G127)+('PCU Matrices'!$B$2*H127),"0")</f>
        <v>28.7</v>
      </c>
    </row>
    <row r="128" spans="1:10" x14ac:dyDescent="0.2">
      <c r="A128" s="1">
        <v>46174.520833333336</v>
      </c>
      <c r="B128">
        <v>0</v>
      </c>
      <c r="C128">
        <v>38</v>
      </c>
      <c r="D128">
        <v>7</v>
      </c>
      <c r="E128">
        <v>4</v>
      </c>
      <c r="F128">
        <v>0</v>
      </c>
      <c r="G128">
        <v>0</v>
      </c>
      <c r="H128">
        <v>0</v>
      </c>
      <c r="I128">
        <f t="shared" si="6"/>
        <v>49</v>
      </c>
      <c r="J128">
        <f>IFERROR(('PCU Matrices'!$C$2*B128)+('PCU Matrices'!$D$2*C128)+('PCU Matrices'!$D$2*D128)+('PCU Matrices'!$E$2*E128)+('PCU Matrices'!$F$2*F128)+('PCU Matrices'!$G$2*G128)+('PCU Matrices'!$B$2*H128),"0")</f>
        <v>51</v>
      </c>
    </row>
    <row r="129" spans="1:10" x14ac:dyDescent="0.2">
      <c r="A129" s="1">
        <v>46174.53125</v>
      </c>
      <c r="B129">
        <v>0</v>
      </c>
      <c r="C129">
        <v>29</v>
      </c>
      <c r="D129">
        <v>10</v>
      </c>
      <c r="E129">
        <v>2</v>
      </c>
      <c r="F129">
        <v>1</v>
      </c>
      <c r="G129">
        <v>0</v>
      </c>
      <c r="H129">
        <v>0</v>
      </c>
      <c r="I129">
        <f t="shared" si="6"/>
        <v>42</v>
      </c>
      <c r="J129">
        <f>IFERROR(('PCU Matrices'!$C$2*B129)+('PCU Matrices'!$D$2*C129)+('PCU Matrices'!$D$2*D129)+('PCU Matrices'!$E$2*E129)+('PCU Matrices'!$F$2*F129)+('PCU Matrices'!$G$2*G129)+('PCU Matrices'!$B$2*H129),"0")</f>
        <v>44.5</v>
      </c>
    </row>
    <row r="130" spans="1:10" x14ac:dyDescent="0.2">
      <c r="A130" s="1">
        <v>46174.541666666664</v>
      </c>
      <c r="B130">
        <v>0</v>
      </c>
      <c r="C130">
        <v>29</v>
      </c>
      <c r="D130">
        <v>7</v>
      </c>
      <c r="E130">
        <v>0</v>
      </c>
      <c r="F130">
        <v>0</v>
      </c>
      <c r="G130">
        <v>0</v>
      </c>
      <c r="H130">
        <v>0</v>
      </c>
      <c r="I130">
        <f t="shared" ref="I130:I164" si="10">SUM(B130:H130)</f>
        <v>36</v>
      </c>
      <c r="J130">
        <f>IFERROR(('PCU Matrices'!$C$2*B130)+('PCU Matrices'!$D$2*C130)+('PCU Matrices'!$D$2*D130)+('PCU Matrices'!$E$2*E130)+('PCU Matrices'!$F$2*F130)+('PCU Matrices'!$G$2*G130)+('PCU Matrices'!$B$2*H130),"0")</f>
        <v>36</v>
      </c>
    </row>
    <row r="131" spans="1:10" x14ac:dyDescent="0.2">
      <c r="A131" s="1">
        <v>46174.552083333336</v>
      </c>
      <c r="B131">
        <v>0</v>
      </c>
      <c r="C131">
        <v>35</v>
      </c>
      <c r="D131">
        <v>8</v>
      </c>
      <c r="E131">
        <v>1</v>
      </c>
      <c r="F131">
        <v>1</v>
      </c>
      <c r="G131">
        <v>0</v>
      </c>
      <c r="H131">
        <v>0</v>
      </c>
      <c r="I131">
        <f t="shared" si="10"/>
        <v>45</v>
      </c>
      <c r="J131">
        <f>IFERROR(('PCU Matrices'!$C$2*B131)+('PCU Matrices'!$D$2*C131)+('PCU Matrices'!$D$2*D131)+('PCU Matrices'!$E$2*E131)+('PCU Matrices'!$F$2*F131)+('PCU Matrices'!$G$2*G131)+('PCU Matrices'!$B$2*H131),"0")</f>
        <v>47</v>
      </c>
    </row>
    <row r="132" spans="1:10" x14ac:dyDescent="0.2">
      <c r="A132" s="1">
        <v>46174.5625</v>
      </c>
      <c r="B132">
        <v>0</v>
      </c>
      <c r="C132">
        <v>31</v>
      </c>
      <c r="D132">
        <v>7</v>
      </c>
      <c r="E132">
        <v>0</v>
      </c>
      <c r="F132">
        <v>0</v>
      </c>
      <c r="G132">
        <v>0</v>
      </c>
      <c r="H132">
        <v>0</v>
      </c>
      <c r="I132">
        <f t="shared" si="10"/>
        <v>38</v>
      </c>
      <c r="J132">
        <f>IFERROR(('PCU Matrices'!$C$2*B132)+('PCU Matrices'!$D$2*C132)+('PCU Matrices'!$D$2*D132)+('PCU Matrices'!$E$2*E132)+('PCU Matrices'!$F$2*F132)+('PCU Matrices'!$G$2*G132)+('PCU Matrices'!$B$2*H132),"0")</f>
        <v>38</v>
      </c>
    </row>
    <row r="133" spans="1:10" x14ac:dyDescent="0.2">
      <c r="A133" s="1">
        <v>46174.572916666664</v>
      </c>
      <c r="B133">
        <v>0</v>
      </c>
      <c r="C133">
        <v>42</v>
      </c>
      <c r="D133">
        <v>11</v>
      </c>
      <c r="E133">
        <v>1</v>
      </c>
      <c r="F133">
        <v>1</v>
      </c>
      <c r="G133">
        <v>0</v>
      </c>
      <c r="H133">
        <v>2</v>
      </c>
      <c r="I133">
        <f t="shared" si="10"/>
        <v>57</v>
      </c>
      <c r="J133">
        <f>IFERROR(('PCU Matrices'!$C$2*B133)+('PCU Matrices'!$D$2*C133)+('PCU Matrices'!$D$2*D133)+('PCU Matrices'!$E$2*E133)+('PCU Matrices'!$F$2*F133)+('PCU Matrices'!$G$2*G133)+('PCU Matrices'!$B$2*H133),"0")</f>
        <v>57.4</v>
      </c>
    </row>
    <row r="134" spans="1:10" x14ac:dyDescent="0.2">
      <c r="A134" s="1">
        <v>46174.583333333336</v>
      </c>
      <c r="B134">
        <v>0</v>
      </c>
      <c r="C134">
        <v>43</v>
      </c>
      <c r="D134">
        <v>6</v>
      </c>
      <c r="E134">
        <v>2</v>
      </c>
      <c r="F134">
        <v>0</v>
      </c>
      <c r="G134">
        <v>0</v>
      </c>
      <c r="H134">
        <v>0</v>
      </c>
      <c r="I134">
        <f t="shared" si="10"/>
        <v>51</v>
      </c>
      <c r="J134">
        <f>IFERROR(('PCU Matrices'!$C$2*B134)+('PCU Matrices'!$D$2*C134)+('PCU Matrices'!$D$2*D134)+('PCU Matrices'!$E$2*E134)+('PCU Matrices'!$F$2*F134)+('PCU Matrices'!$G$2*G134)+('PCU Matrices'!$B$2*H134),"0")</f>
        <v>52</v>
      </c>
    </row>
    <row r="135" spans="1:10" x14ac:dyDescent="0.2">
      <c r="A135" s="1">
        <v>46174.59375</v>
      </c>
      <c r="B135">
        <v>1</v>
      </c>
      <c r="C135">
        <v>33</v>
      </c>
      <c r="D135">
        <v>10</v>
      </c>
      <c r="E135">
        <v>2</v>
      </c>
      <c r="F135">
        <v>0</v>
      </c>
      <c r="G135">
        <v>0</v>
      </c>
      <c r="H135">
        <v>0</v>
      </c>
      <c r="I135">
        <f t="shared" si="10"/>
        <v>46</v>
      </c>
      <c r="J135">
        <f>IFERROR(('PCU Matrices'!$C$2*B135)+('PCU Matrices'!$D$2*C135)+('PCU Matrices'!$D$2*D135)+('PCU Matrices'!$E$2*E135)+('PCU Matrices'!$F$2*F135)+('PCU Matrices'!$G$2*G135)+('PCU Matrices'!$B$2*H135),"0")</f>
        <v>46.4</v>
      </c>
    </row>
    <row r="136" spans="1:10" x14ac:dyDescent="0.2">
      <c r="A136" s="1">
        <v>46174.604166666664</v>
      </c>
      <c r="B136">
        <v>0</v>
      </c>
      <c r="C136">
        <v>48</v>
      </c>
      <c r="D136">
        <v>8</v>
      </c>
      <c r="E136">
        <v>3</v>
      </c>
      <c r="F136">
        <v>0</v>
      </c>
      <c r="G136">
        <v>1</v>
      </c>
      <c r="H136">
        <v>0</v>
      </c>
      <c r="I136">
        <f t="shared" si="10"/>
        <v>60</v>
      </c>
      <c r="J136">
        <f>IFERROR(('PCU Matrices'!$C$2*B136)+('PCU Matrices'!$D$2*C136)+('PCU Matrices'!$D$2*D136)+('PCU Matrices'!$E$2*E136)+('PCU Matrices'!$F$2*F136)+('PCU Matrices'!$G$2*G136)+('PCU Matrices'!$B$2*H136),"0")</f>
        <v>62.4</v>
      </c>
    </row>
    <row r="137" spans="1:10" x14ac:dyDescent="0.2">
      <c r="A137" s="1">
        <v>46174.614583333336</v>
      </c>
      <c r="B137">
        <v>0</v>
      </c>
      <c r="C137">
        <v>40</v>
      </c>
      <c r="D137">
        <v>7</v>
      </c>
      <c r="E137">
        <v>3</v>
      </c>
      <c r="F137">
        <v>1</v>
      </c>
      <c r="G137">
        <v>0</v>
      </c>
      <c r="H137">
        <v>0</v>
      </c>
      <c r="I137">
        <f t="shared" si="10"/>
        <v>51</v>
      </c>
      <c r="J137">
        <f>IFERROR(('PCU Matrices'!$C$2*B137)+('PCU Matrices'!$D$2*C137)+('PCU Matrices'!$D$2*D137)+('PCU Matrices'!$E$2*E137)+('PCU Matrices'!$F$2*F137)+('PCU Matrices'!$G$2*G137)+('PCU Matrices'!$B$2*H137),"0")</f>
        <v>54</v>
      </c>
    </row>
    <row r="138" spans="1:10" x14ac:dyDescent="0.2">
      <c r="A138" s="1">
        <v>46174.625</v>
      </c>
      <c r="B138">
        <v>0</v>
      </c>
      <c r="C138">
        <v>31</v>
      </c>
      <c r="D138">
        <v>11</v>
      </c>
      <c r="E138">
        <v>0</v>
      </c>
      <c r="F138">
        <v>0</v>
      </c>
      <c r="G138">
        <v>0</v>
      </c>
      <c r="H138">
        <v>0</v>
      </c>
      <c r="I138">
        <f t="shared" si="10"/>
        <v>42</v>
      </c>
      <c r="J138">
        <f>IFERROR(('PCU Matrices'!$C$2*B138)+('PCU Matrices'!$D$2*C138)+('PCU Matrices'!$D$2*D138)+('PCU Matrices'!$E$2*E138)+('PCU Matrices'!$F$2*F138)+('PCU Matrices'!$G$2*G138)+('PCU Matrices'!$B$2*H138),"0")</f>
        <v>42</v>
      </c>
    </row>
    <row r="139" spans="1:10" x14ac:dyDescent="0.2">
      <c r="A139" s="1">
        <v>46174.635416666664</v>
      </c>
      <c r="B139">
        <v>1</v>
      </c>
      <c r="C139">
        <v>50</v>
      </c>
      <c r="D139">
        <v>14</v>
      </c>
      <c r="E139">
        <v>3</v>
      </c>
      <c r="F139">
        <v>0</v>
      </c>
      <c r="G139">
        <v>0</v>
      </c>
      <c r="H139">
        <v>0</v>
      </c>
      <c r="I139">
        <f t="shared" si="10"/>
        <v>68</v>
      </c>
      <c r="J139">
        <f>IFERROR(('PCU Matrices'!$C$2*B139)+('PCU Matrices'!$D$2*C139)+('PCU Matrices'!$D$2*D139)+('PCU Matrices'!$E$2*E139)+('PCU Matrices'!$F$2*F139)+('PCU Matrices'!$G$2*G139)+('PCU Matrices'!$B$2*H139),"0")</f>
        <v>68.900000000000006</v>
      </c>
    </row>
    <row r="140" spans="1:10" x14ac:dyDescent="0.2">
      <c r="A140" s="1">
        <v>46174.645833333336</v>
      </c>
      <c r="B140">
        <v>0</v>
      </c>
      <c r="C140">
        <v>37</v>
      </c>
      <c r="D140">
        <v>8</v>
      </c>
      <c r="E140">
        <v>0</v>
      </c>
      <c r="F140">
        <v>1</v>
      </c>
      <c r="G140">
        <v>0</v>
      </c>
      <c r="H140">
        <v>0</v>
      </c>
      <c r="I140">
        <f t="shared" si="10"/>
        <v>46</v>
      </c>
      <c r="J140">
        <f>IFERROR(('PCU Matrices'!$C$2*B140)+('PCU Matrices'!$D$2*C140)+('PCU Matrices'!$D$2*D140)+('PCU Matrices'!$E$2*E140)+('PCU Matrices'!$F$2*F140)+('PCU Matrices'!$G$2*G140)+('PCU Matrices'!$B$2*H140),"0")</f>
        <v>47.5</v>
      </c>
    </row>
    <row r="141" spans="1:10" x14ac:dyDescent="0.2">
      <c r="A141" s="1">
        <v>46174.65625</v>
      </c>
      <c r="B141">
        <v>0</v>
      </c>
      <c r="C141">
        <v>45</v>
      </c>
      <c r="D141">
        <v>12</v>
      </c>
      <c r="E141">
        <v>2</v>
      </c>
      <c r="F141">
        <v>0</v>
      </c>
      <c r="G141">
        <v>0</v>
      </c>
      <c r="H141">
        <v>0</v>
      </c>
      <c r="I141">
        <f t="shared" si="10"/>
        <v>59</v>
      </c>
      <c r="J141">
        <f>IFERROR(('PCU Matrices'!$C$2*B141)+('PCU Matrices'!$D$2*C141)+('PCU Matrices'!$D$2*D141)+('PCU Matrices'!$E$2*E141)+('PCU Matrices'!$F$2*F141)+('PCU Matrices'!$G$2*G141)+('PCU Matrices'!$B$2*H141),"0")</f>
        <v>60</v>
      </c>
    </row>
    <row r="142" spans="1:10" x14ac:dyDescent="0.2">
      <c r="A142" s="1">
        <v>46174.666666666664</v>
      </c>
      <c r="B142">
        <v>1</v>
      </c>
      <c r="C142">
        <v>38</v>
      </c>
      <c r="D142">
        <v>10</v>
      </c>
      <c r="E142">
        <v>2</v>
      </c>
      <c r="F142">
        <v>0</v>
      </c>
      <c r="G142">
        <v>0</v>
      </c>
      <c r="H142">
        <v>0</v>
      </c>
      <c r="I142">
        <f t="shared" si="10"/>
        <v>51</v>
      </c>
      <c r="J142">
        <f>IFERROR(('PCU Matrices'!$C$2*B142)+('PCU Matrices'!$D$2*C142)+('PCU Matrices'!$D$2*D142)+('PCU Matrices'!$E$2*E142)+('PCU Matrices'!$F$2*F142)+('PCU Matrices'!$G$2*G142)+('PCU Matrices'!$B$2*H142),"0")</f>
        <v>51.4</v>
      </c>
    </row>
    <row r="143" spans="1:10" x14ac:dyDescent="0.2">
      <c r="A143" s="1">
        <v>46174.677083333336</v>
      </c>
      <c r="B143">
        <v>0</v>
      </c>
      <c r="C143">
        <v>69</v>
      </c>
      <c r="D143">
        <v>20</v>
      </c>
      <c r="E143">
        <v>3</v>
      </c>
      <c r="F143">
        <v>1</v>
      </c>
      <c r="G143">
        <v>0</v>
      </c>
      <c r="H143">
        <v>0</v>
      </c>
      <c r="I143">
        <f t="shared" si="10"/>
        <v>93</v>
      </c>
      <c r="J143">
        <f>IFERROR(('PCU Matrices'!$C$2*B143)+('PCU Matrices'!$D$2*C143)+('PCU Matrices'!$D$2*D143)+('PCU Matrices'!$E$2*E143)+('PCU Matrices'!$F$2*F143)+('PCU Matrices'!$G$2*G143)+('PCU Matrices'!$B$2*H143),"0")</f>
        <v>96</v>
      </c>
    </row>
    <row r="144" spans="1:10" x14ac:dyDescent="0.2">
      <c r="A144" s="1">
        <v>46174.6875</v>
      </c>
      <c r="B144">
        <v>0</v>
      </c>
      <c r="C144">
        <v>73</v>
      </c>
      <c r="D144">
        <v>16</v>
      </c>
      <c r="E144">
        <v>1</v>
      </c>
      <c r="F144">
        <v>1</v>
      </c>
      <c r="G144">
        <v>0</v>
      </c>
      <c r="H144">
        <v>0</v>
      </c>
      <c r="I144">
        <f t="shared" si="10"/>
        <v>91</v>
      </c>
      <c r="J144">
        <f>IFERROR(('PCU Matrices'!$C$2*B144)+('PCU Matrices'!$D$2*C144)+('PCU Matrices'!$D$2*D144)+('PCU Matrices'!$E$2*E144)+('PCU Matrices'!$F$2*F144)+('PCU Matrices'!$G$2*G144)+('PCU Matrices'!$B$2*H144),"0")</f>
        <v>93</v>
      </c>
    </row>
    <row r="145" spans="1:10" x14ac:dyDescent="0.2">
      <c r="A145" s="1">
        <v>46174.697916666664</v>
      </c>
      <c r="B145">
        <v>1</v>
      </c>
      <c r="C145">
        <v>70</v>
      </c>
      <c r="D145">
        <v>14</v>
      </c>
      <c r="E145">
        <v>1</v>
      </c>
      <c r="F145">
        <v>0</v>
      </c>
      <c r="G145">
        <v>0</v>
      </c>
      <c r="H145">
        <v>0</v>
      </c>
      <c r="I145">
        <f t="shared" si="10"/>
        <v>86</v>
      </c>
      <c r="J145">
        <f>IFERROR(('PCU Matrices'!$C$2*B145)+('PCU Matrices'!$D$2*C145)+('PCU Matrices'!$D$2*D145)+('PCU Matrices'!$E$2*E145)+('PCU Matrices'!$F$2*F145)+('PCU Matrices'!$G$2*G145)+('PCU Matrices'!$B$2*H145),"0")</f>
        <v>85.9</v>
      </c>
    </row>
    <row r="146" spans="1:10" x14ac:dyDescent="0.2">
      <c r="A146" s="1">
        <v>46174.708333333336</v>
      </c>
      <c r="B146">
        <v>1</v>
      </c>
      <c r="C146">
        <v>57</v>
      </c>
      <c r="D146">
        <v>13</v>
      </c>
      <c r="E146">
        <v>2</v>
      </c>
      <c r="F146">
        <v>0</v>
      </c>
      <c r="G146">
        <v>0</v>
      </c>
      <c r="H146">
        <v>0</v>
      </c>
      <c r="I146">
        <f t="shared" si="10"/>
        <v>73</v>
      </c>
      <c r="J146">
        <f>IFERROR(('PCU Matrices'!$C$2*B146)+('PCU Matrices'!$D$2*C146)+('PCU Matrices'!$D$2*D146)+('PCU Matrices'!$E$2*E146)+('PCU Matrices'!$F$2*F146)+('PCU Matrices'!$G$2*G146)+('PCU Matrices'!$B$2*H146),"0")</f>
        <v>73.400000000000006</v>
      </c>
    </row>
    <row r="147" spans="1:10" x14ac:dyDescent="0.2">
      <c r="A147" s="1">
        <v>46174.71875</v>
      </c>
      <c r="B147">
        <v>0</v>
      </c>
      <c r="C147">
        <v>72</v>
      </c>
      <c r="D147">
        <v>10</v>
      </c>
      <c r="E147">
        <v>0</v>
      </c>
      <c r="F147">
        <v>0</v>
      </c>
      <c r="G147">
        <v>0</v>
      </c>
      <c r="H147">
        <v>0</v>
      </c>
      <c r="I147">
        <f t="shared" si="10"/>
        <v>82</v>
      </c>
      <c r="J147">
        <f>IFERROR(('PCU Matrices'!$C$2*B147)+('PCU Matrices'!$D$2*C147)+('PCU Matrices'!$D$2*D147)+('PCU Matrices'!$E$2*E147)+('PCU Matrices'!$F$2*F147)+('PCU Matrices'!$G$2*G147)+('PCU Matrices'!$B$2*H147),"0")</f>
        <v>82</v>
      </c>
    </row>
    <row r="148" spans="1:10" x14ac:dyDescent="0.2">
      <c r="A148" s="1">
        <v>46174.729166666664</v>
      </c>
      <c r="B148">
        <v>0</v>
      </c>
      <c r="C148">
        <v>71</v>
      </c>
      <c r="D148">
        <v>4</v>
      </c>
      <c r="E148">
        <v>0</v>
      </c>
      <c r="F148">
        <v>1</v>
      </c>
      <c r="G148">
        <v>0</v>
      </c>
      <c r="H148">
        <v>0</v>
      </c>
      <c r="I148">
        <f t="shared" si="10"/>
        <v>76</v>
      </c>
      <c r="J148">
        <f>IFERROR(('PCU Matrices'!$C$2*B148)+('PCU Matrices'!$D$2*C148)+('PCU Matrices'!$D$2*D148)+('PCU Matrices'!$E$2*E148)+('PCU Matrices'!$F$2*F148)+('PCU Matrices'!$G$2*G148)+('PCU Matrices'!$B$2*H148),"0")</f>
        <v>77.5</v>
      </c>
    </row>
    <row r="149" spans="1:10" x14ac:dyDescent="0.2">
      <c r="A149" s="1">
        <v>46174.739583333336</v>
      </c>
      <c r="B149">
        <v>0</v>
      </c>
      <c r="C149">
        <v>54</v>
      </c>
      <c r="D149">
        <v>7</v>
      </c>
      <c r="E149">
        <v>0</v>
      </c>
      <c r="F149">
        <v>2</v>
      </c>
      <c r="G149">
        <v>0</v>
      </c>
      <c r="H149">
        <v>0</v>
      </c>
      <c r="I149">
        <f t="shared" si="10"/>
        <v>63</v>
      </c>
      <c r="J149">
        <f>IFERROR(('PCU Matrices'!$C$2*B149)+('PCU Matrices'!$D$2*C149)+('PCU Matrices'!$D$2*D149)+('PCU Matrices'!$E$2*E149)+('PCU Matrices'!$F$2*F149)+('PCU Matrices'!$G$2*G149)+('PCU Matrices'!$B$2*H149),"0")</f>
        <v>66</v>
      </c>
    </row>
    <row r="150" spans="1:10" x14ac:dyDescent="0.2">
      <c r="A150" s="1">
        <v>46174.75</v>
      </c>
      <c r="B150">
        <v>0</v>
      </c>
      <c r="C150">
        <v>35</v>
      </c>
      <c r="D150">
        <v>3</v>
      </c>
      <c r="E150">
        <v>2</v>
      </c>
      <c r="F150">
        <v>0</v>
      </c>
      <c r="G150">
        <v>0</v>
      </c>
      <c r="H150">
        <v>0</v>
      </c>
      <c r="I150">
        <f t="shared" si="10"/>
        <v>40</v>
      </c>
      <c r="J150">
        <f>IFERROR(('PCU Matrices'!$C$2*B150)+('PCU Matrices'!$D$2*C150)+('PCU Matrices'!$D$2*D150)+('PCU Matrices'!$E$2*E150)+('PCU Matrices'!$F$2*F150)+('PCU Matrices'!$G$2*G150)+('PCU Matrices'!$B$2*H150),"0")</f>
        <v>41</v>
      </c>
    </row>
    <row r="151" spans="1:10" x14ac:dyDescent="0.2">
      <c r="A151" s="1">
        <v>46174.760416666664</v>
      </c>
      <c r="B151">
        <v>1</v>
      </c>
      <c r="C151">
        <v>36</v>
      </c>
      <c r="D151">
        <v>2</v>
      </c>
      <c r="E151">
        <v>0</v>
      </c>
      <c r="F151">
        <v>0</v>
      </c>
      <c r="G151">
        <v>0</v>
      </c>
      <c r="H151">
        <v>0</v>
      </c>
      <c r="I151">
        <f t="shared" si="10"/>
        <v>39</v>
      </c>
      <c r="J151">
        <f>IFERROR(('PCU Matrices'!$C$2*B151)+('PCU Matrices'!$D$2*C151)+('PCU Matrices'!$D$2*D151)+('PCU Matrices'!$E$2*E151)+('PCU Matrices'!$F$2*F151)+('PCU Matrices'!$G$2*G151)+('PCU Matrices'!$B$2*H151),"0")</f>
        <v>38.4</v>
      </c>
    </row>
    <row r="152" spans="1:10" x14ac:dyDescent="0.2">
      <c r="A152" s="1">
        <v>46174.770833333336</v>
      </c>
      <c r="B152">
        <v>0</v>
      </c>
      <c r="C152">
        <v>26</v>
      </c>
      <c r="D152">
        <v>0</v>
      </c>
      <c r="E152">
        <v>1</v>
      </c>
      <c r="F152">
        <v>1</v>
      </c>
      <c r="G152">
        <v>0</v>
      </c>
      <c r="H152">
        <v>0</v>
      </c>
      <c r="I152">
        <f t="shared" si="10"/>
        <v>28</v>
      </c>
      <c r="J152">
        <f>IFERROR(('PCU Matrices'!$C$2*B152)+('PCU Matrices'!$D$2*C152)+('PCU Matrices'!$D$2*D152)+('PCU Matrices'!$E$2*E152)+('PCU Matrices'!$F$2*F152)+('PCU Matrices'!$G$2*G152)+('PCU Matrices'!$B$2*H152),"0")</f>
        <v>30</v>
      </c>
    </row>
    <row r="153" spans="1:10" x14ac:dyDescent="0.2">
      <c r="A153" s="1">
        <v>46174.78125</v>
      </c>
      <c r="B153">
        <v>0</v>
      </c>
      <c r="C153">
        <v>20</v>
      </c>
      <c r="D153">
        <v>5</v>
      </c>
      <c r="E153">
        <v>0</v>
      </c>
      <c r="F153">
        <v>0</v>
      </c>
      <c r="G153">
        <v>0</v>
      </c>
      <c r="H153">
        <v>0</v>
      </c>
      <c r="I153">
        <f t="shared" si="10"/>
        <v>25</v>
      </c>
      <c r="J153">
        <f>IFERROR(('PCU Matrices'!$C$2*B153)+('PCU Matrices'!$D$2*C153)+('PCU Matrices'!$D$2*D153)+('PCU Matrices'!$E$2*E153)+('PCU Matrices'!$F$2*F153)+('PCU Matrices'!$G$2*G153)+('PCU Matrices'!$B$2*H153),"0")</f>
        <v>25</v>
      </c>
    </row>
    <row r="154" spans="1:10" x14ac:dyDescent="0.2">
      <c r="A154" s="1" t="s">
        <v>357</v>
      </c>
      <c r="B154" s="10">
        <f t="shared" ref="B154:J154" si="11">SUM(B106:B153)</f>
        <v>10</v>
      </c>
      <c r="C154" s="10">
        <f t="shared" si="11"/>
        <v>2205</v>
      </c>
      <c r="D154" s="10">
        <f t="shared" si="11"/>
        <v>453</v>
      </c>
      <c r="E154" s="10">
        <f t="shared" si="11"/>
        <v>69</v>
      </c>
      <c r="F154" s="10">
        <f t="shared" si="11"/>
        <v>18</v>
      </c>
      <c r="G154" s="10">
        <f t="shared" si="11"/>
        <v>3</v>
      </c>
      <c r="H154" s="10">
        <f t="shared" si="11"/>
        <v>6</v>
      </c>
      <c r="I154" s="10">
        <f t="shared" si="11"/>
        <v>2764</v>
      </c>
      <c r="J154" s="10">
        <f t="shared" si="11"/>
        <v>2817.400000000001</v>
      </c>
    </row>
    <row r="155" spans="1:10" x14ac:dyDescent="0.2">
      <c r="A155" s="1" t="s">
        <v>23</v>
      </c>
      <c r="B155" s="10">
        <f>SUM(B107:B110)</f>
        <v>2</v>
      </c>
      <c r="C155" s="10">
        <f t="shared" ref="C155:J155" si="12">SUM(C107:C110)</f>
        <v>344</v>
      </c>
      <c r="D155" s="10">
        <f t="shared" si="12"/>
        <v>76</v>
      </c>
      <c r="E155" s="10">
        <f t="shared" si="12"/>
        <v>4</v>
      </c>
      <c r="F155" s="10">
        <f t="shared" si="12"/>
        <v>0</v>
      </c>
      <c r="G155" s="10">
        <f t="shared" si="12"/>
        <v>2</v>
      </c>
      <c r="H155" s="10">
        <f t="shared" si="12"/>
        <v>0</v>
      </c>
      <c r="I155" s="10">
        <f t="shared" si="12"/>
        <v>428</v>
      </c>
      <c r="J155" s="10">
        <f t="shared" si="12"/>
        <v>430.6</v>
      </c>
    </row>
    <row r="156" spans="1:10" x14ac:dyDescent="0.2">
      <c r="A156" s="1" t="s">
        <v>358</v>
      </c>
      <c r="B156" s="10">
        <f>SUM(B143:B146)</f>
        <v>2</v>
      </c>
      <c r="C156" s="10">
        <f t="shared" ref="C156:J156" si="13">SUM(C143:C146)</f>
        <v>269</v>
      </c>
      <c r="D156" s="10">
        <f t="shared" si="13"/>
        <v>63</v>
      </c>
      <c r="E156" s="10">
        <f t="shared" si="13"/>
        <v>7</v>
      </c>
      <c r="F156" s="10">
        <f t="shared" si="13"/>
        <v>2</v>
      </c>
      <c r="G156" s="10">
        <f t="shared" si="13"/>
        <v>0</v>
      </c>
      <c r="H156" s="10">
        <f t="shared" si="13"/>
        <v>0</v>
      </c>
      <c r="I156" s="10">
        <f t="shared" si="13"/>
        <v>343</v>
      </c>
      <c r="J156" s="10">
        <f t="shared" si="13"/>
        <v>348.29999999999995</v>
      </c>
    </row>
    <row r="157" spans="1:10" x14ac:dyDescent="0.2">
      <c r="A157" s="1">
        <v>46175.291666666664</v>
      </c>
      <c r="B157">
        <v>1</v>
      </c>
      <c r="C157">
        <v>63</v>
      </c>
      <c r="D157">
        <v>19</v>
      </c>
      <c r="E157">
        <v>1</v>
      </c>
      <c r="F157">
        <v>1</v>
      </c>
      <c r="G157">
        <v>0</v>
      </c>
      <c r="H157">
        <v>0</v>
      </c>
      <c r="I157">
        <f t="shared" si="10"/>
        <v>85</v>
      </c>
      <c r="J157">
        <f>IFERROR(('PCU Matrices'!$C$2*B157)+('PCU Matrices'!$D$2*C157)+('PCU Matrices'!$D$2*D157)+('PCU Matrices'!$E$2*E157)+('PCU Matrices'!$F$2*F157)+('PCU Matrices'!$G$2*G157)+('PCU Matrices'!$B$2*H157),"0")</f>
        <v>86.4</v>
      </c>
    </row>
    <row r="158" spans="1:10" x14ac:dyDescent="0.2">
      <c r="A158" s="1">
        <v>46175.302083333336</v>
      </c>
      <c r="B158">
        <v>1</v>
      </c>
      <c r="C158">
        <v>97</v>
      </c>
      <c r="D158">
        <v>19</v>
      </c>
      <c r="E158">
        <v>3</v>
      </c>
      <c r="F158">
        <v>0</v>
      </c>
      <c r="G158">
        <v>0</v>
      </c>
      <c r="H158">
        <v>0</v>
      </c>
      <c r="I158">
        <f t="shared" si="10"/>
        <v>120</v>
      </c>
      <c r="J158">
        <f>IFERROR(('PCU Matrices'!$C$2*B158)+('PCU Matrices'!$D$2*C158)+('PCU Matrices'!$D$2*D158)+('PCU Matrices'!$E$2*E158)+('PCU Matrices'!$F$2*F158)+('PCU Matrices'!$G$2*G158)+('PCU Matrices'!$B$2*H158),"0")</f>
        <v>120.9</v>
      </c>
    </row>
    <row r="159" spans="1:10" x14ac:dyDescent="0.2">
      <c r="A159" s="1">
        <v>46175.3125</v>
      </c>
      <c r="B159">
        <v>0</v>
      </c>
      <c r="C159">
        <v>90</v>
      </c>
      <c r="D159">
        <v>14</v>
      </c>
      <c r="E159">
        <v>1</v>
      </c>
      <c r="F159">
        <v>2</v>
      </c>
      <c r="G159">
        <v>1</v>
      </c>
      <c r="H159">
        <v>0</v>
      </c>
      <c r="I159">
        <f t="shared" si="10"/>
        <v>108</v>
      </c>
      <c r="J159">
        <f>IFERROR(('PCU Matrices'!$C$2*B159)+('PCU Matrices'!$D$2*C159)+('PCU Matrices'!$D$2*D159)+('PCU Matrices'!$E$2*E159)+('PCU Matrices'!$F$2*F159)+('PCU Matrices'!$G$2*G159)+('PCU Matrices'!$B$2*H159),"0")</f>
        <v>112.4</v>
      </c>
    </row>
    <row r="160" spans="1:10" x14ac:dyDescent="0.2">
      <c r="A160" s="1">
        <v>46175.322916666664</v>
      </c>
      <c r="B160">
        <v>2</v>
      </c>
      <c r="C160">
        <v>107</v>
      </c>
      <c r="D160">
        <v>22</v>
      </c>
      <c r="E160">
        <v>2</v>
      </c>
      <c r="F160">
        <v>1</v>
      </c>
      <c r="G160">
        <v>0</v>
      </c>
      <c r="H160">
        <v>0</v>
      </c>
      <c r="I160">
        <f t="shared" si="10"/>
        <v>134</v>
      </c>
      <c r="J160">
        <f>IFERROR(('PCU Matrices'!$C$2*B160)+('PCU Matrices'!$D$2*C160)+('PCU Matrices'!$D$2*D160)+('PCU Matrices'!$E$2*E160)+('PCU Matrices'!$F$2*F160)+('PCU Matrices'!$G$2*G160)+('PCU Matrices'!$B$2*H160),"0")</f>
        <v>135.30000000000001</v>
      </c>
    </row>
    <row r="161" spans="1:10" x14ac:dyDescent="0.2">
      <c r="A161" s="1">
        <v>46175.333333333336</v>
      </c>
      <c r="B161">
        <v>0</v>
      </c>
      <c r="C161">
        <v>81</v>
      </c>
      <c r="D161">
        <v>5</v>
      </c>
      <c r="E161">
        <v>2</v>
      </c>
      <c r="F161">
        <v>0</v>
      </c>
      <c r="G161">
        <v>1</v>
      </c>
      <c r="H161">
        <v>0</v>
      </c>
      <c r="I161">
        <f t="shared" si="10"/>
        <v>89</v>
      </c>
      <c r="J161">
        <f>IFERROR(('PCU Matrices'!$C$2*B161)+('PCU Matrices'!$D$2*C161)+('PCU Matrices'!$D$2*D161)+('PCU Matrices'!$E$2*E161)+('PCU Matrices'!$F$2*F161)+('PCU Matrices'!$G$2*G161)+('PCU Matrices'!$B$2*H161),"0")</f>
        <v>90.9</v>
      </c>
    </row>
    <row r="162" spans="1:10" x14ac:dyDescent="0.2">
      <c r="A162" s="1">
        <v>46175.34375</v>
      </c>
      <c r="B162">
        <v>0</v>
      </c>
      <c r="C162">
        <v>68</v>
      </c>
      <c r="D162">
        <v>14</v>
      </c>
      <c r="E162">
        <v>3</v>
      </c>
      <c r="F162">
        <v>1</v>
      </c>
      <c r="G162">
        <v>0</v>
      </c>
      <c r="H162">
        <v>0</v>
      </c>
      <c r="I162">
        <f t="shared" si="10"/>
        <v>86</v>
      </c>
      <c r="J162">
        <f>IFERROR(('PCU Matrices'!$C$2*B162)+('PCU Matrices'!$D$2*C162)+('PCU Matrices'!$D$2*D162)+('PCU Matrices'!$E$2*E162)+('PCU Matrices'!$F$2*F162)+('PCU Matrices'!$G$2*G162)+('PCU Matrices'!$B$2*H162),"0")</f>
        <v>89</v>
      </c>
    </row>
    <row r="163" spans="1:10" x14ac:dyDescent="0.2">
      <c r="A163" s="1">
        <v>46175.354166666664</v>
      </c>
      <c r="B163">
        <v>0</v>
      </c>
      <c r="C163">
        <v>63</v>
      </c>
      <c r="D163">
        <v>11</v>
      </c>
      <c r="E163">
        <v>2</v>
      </c>
      <c r="F163">
        <v>0</v>
      </c>
      <c r="G163">
        <v>0</v>
      </c>
      <c r="H163">
        <v>0</v>
      </c>
      <c r="I163">
        <f t="shared" si="10"/>
        <v>76</v>
      </c>
      <c r="J163">
        <f>IFERROR(('PCU Matrices'!$C$2*B163)+('PCU Matrices'!$D$2*C163)+('PCU Matrices'!$D$2*D163)+('PCU Matrices'!$E$2*E163)+('PCU Matrices'!$F$2*F163)+('PCU Matrices'!$G$2*G163)+('PCU Matrices'!$B$2*H163),"0")</f>
        <v>77</v>
      </c>
    </row>
    <row r="164" spans="1:10" x14ac:dyDescent="0.2">
      <c r="A164" s="1">
        <v>46175.364583333336</v>
      </c>
      <c r="B164">
        <v>0</v>
      </c>
      <c r="C164">
        <v>55</v>
      </c>
      <c r="D164">
        <v>10</v>
      </c>
      <c r="E164">
        <v>2</v>
      </c>
      <c r="F164">
        <v>1</v>
      </c>
      <c r="G164">
        <v>0</v>
      </c>
      <c r="H164">
        <v>0</v>
      </c>
      <c r="I164">
        <f t="shared" si="10"/>
        <v>68</v>
      </c>
      <c r="J164">
        <f>IFERROR(('PCU Matrices'!$C$2*B164)+('PCU Matrices'!$D$2*C164)+('PCU Matrices'!$D$2*D164)+('PCU Matrices'!$E$2*E164)+('PCU Matrices'!$F$2*F164)+('PCU Matrices'!$G$2*G164)+('PCU Matrices'!$B$2*H164),"0")</f>
        <v>70.5</v>
      </c>
    </row>
    <row r="165" spans="1:10" x14ac:dyDescent="0.2">
      <c r="A165" s="1">
        <v>46175.375</v>
      </c>
      <c r="B165">
        <v>0</v>
      </c>
      <c r="C165">
        <v>45</v>
      </c>
      <c r="D165">
        <v>12</v>
      </c>
      <c r="E165">
        <v>4</v>
      </c>
      <c r="F165">
        <v>0</v>
      </c>
      <c r="G165">
        <v>0</v>
      </c>
      <c r="H165">
        <v>1</v>
      </c>
      <c r="I165">
        <f t="shared" ref="I165:I192" si="14">SUM(B165:H165)</f>
        <v>62</v>
      </c>
      <c r="J165">
        <f>IFERROR(('PCU Matrices'!$C$2*B165)+('PCU Matrices'!$D$2*C165)+('PCU Matrices'!$D$2*D165)+('PCU Matrices'!$E$2*E165)+('PCU Matrices'!$F$2*F165)+('PCU Matrices'!$G$2*G165)+('PCU Matrices'!$B$2*H165),"0")</f>
        <v>63.2</v>
      </c>
    </row>
    <row r="166" spans="1:10" x14ac:dyDescent="0.2">
      <c r="A166" s="1">
        <v>46175.385416666664</v>
      </c>
      <c r="B166">
        <v>0</v>
      </c>
      <c r="C166">
        <v>44</v>
      </c>
      <c r="D166">
        <v>8</v>
      </c>
      <c r="E166">
        <v>3</v>
      </c>
      <c r="F166">
        <v>0</v>
      </c>
      <c r="G166">
        <v>0</v>
      </c>
      <c r="H166">
        <v>0</v>
      </c>
      <c r="I166">
        <f t="shared" si="14"/>
        <v>55</v>
      </c>
      <c r="J166">
        <f>IFERROR(('PCU Matrices'!$C$2*B166)+('PCU Matrices'!$D$2*C166)+('PCU Matrices'!$D$2*D166)+('PCU Matrices'!$E$2*E166)+('PCU Matrices'!$F$2*F166)+('PCU Matrices'!$G$2*G166)+('PCU Matrices'!$B$2*H166),"0")</f>
        <v>56.5</v>
      </c>
    </row>
    <row r="167" spans="1:10" x14ac:dyDescent="0.2">
      <c r="A167" s="1">
        <v>46175.395833333336</v>
      </c>
      <c r="B167">
        <v>0</v>
      </c>
      <c r="C167">
        <v>35</v>
      </c>
      <c r="D167">
        <v>9</v>
      </c>
      <c r="E167">
        <v>4</v>
      </c>
      <c r="F167">
        <v>0</v>
      </c>
      <c r="G167">
        <v>0</v>
      </c>
      <c r="H167">
        <v>1</v>
      </c>
      <c r="I167">
        <f t="shared" si="14"/>
        <v>49</v>
      </c>
      <c r="J167">
        <f>IFERROR(('PCU Matrices'!$C$2*B167)+('PCU Matrices'!$D$2*C167)+('PCU Matrices'!$D$2*D167)+('PCU Matrices'!$E$2*E167)+('PCU Matrices'!$F$2*F167)+('PCU Matrices'!$G$2*G167)+('PCU Matrices'!$B$2*H167),"0")</f>
        <v>50.2</v>
      </c>
    </row>
    <row r="168" spans="1:10" x14ac:dyDescent="0.2">
      <c r="A168" s="1">
        <v>46175.40625</v>
      </c>
      <c r="B168">
        <v>0</v>
      </c>
      <c r="C168">
        <v>32</v>
      </c>
      <c r="D168">
        <v>8</v>
      </c>
      <c r="E168">
        <v>1</v>
      </c>
      <c r="F168">
        <v>0</v>
      </c>
      <c r="G168">
        <v>0</v>
      </c>
      <c r="H168">
        <v>6</v>
      </c>
      <c r="I168">
        <f t="shared" si="14"/>
        <v>47</v>
      </c>
      <c r="J168">
        <f>IFERROR(('PCU Matrices'!$C$2*B168)+('PCU Matrices'!$D$2*C168)+('PCU Matrices'!$D$2*D168)+('PCU Matrices'!$E$2*E168)+('PCU Matrices'!$F$2*F168)+('PCU Matrices'!$G$2*G168)+('PCU Matrices'!$B$2*H168),"0")</f>
        <v>42.7</v>
      </c>
    </row>
    <row r="169" spans="1:10" x14ac:dyDescent="0.2">
      <c r="A169" s="1">
        <v>46175.416666666664</v>
      </c>
      <c r="B169">
        <v>0</v>
      </c>
      <c r="C169">
        <v>25</v>
      </c>
      <c r="D169">
        <v>6</v>
      </c>
      <c r="E169">
        <v>3</v>
      </c>
      <c r="F169">
        <v>0</v>
      </c>
      <c r="G169">
        <v>0</v>
      </c>
      <c r="H169">
        <v>2</v>
      </c>
      <c r="I169">
        <f t="shared" si="14"/>
        <v>36</v>
      </c>
      <c r="J169">
        <f>IFERROR(('PCU Matrices'!$C$2*B169)+('PCU Matrices'!$D$2*C169)+('PCU Matrices'!$D$2*D169)+('PCU Matrices'!$E$2*E169)+('PCU Matrices'!$F$2*F169)+('PCU Matrices'!$G$2*G169)+('PCU Matrices'!$B$2*H169),"0")</f>
        <v>35.9</v>
      </c>
    </row>
    <row r="170" spans="1:10" x14ac:dyDescent="0.2">
      <c r="A170" s="1">
        <v>46175.427083333336</v>
      </c>
      <c r="B170">
        <v>0</v>
      </c>
      <c r="C170">
        <v>32</v>
      </c>
      <c r="D170">
        <v>5</v>
      </c>
      <c r="E170">
        <v>0</v>
      </c>
      <c r="F170">
        <v>0</v>
      </c>
      <c r="G170">
        <v>0</v>
      </c>
      <c r="H170">
        <v>1</v>
      </c>
      <c r="I170">
        <f t="shared" si="14"/>
        <v>38</v>
      </c>
      <c r="J170">
        <f>IFERROR(('PCU Matrices'!$C$2*B170)+('PCU Matrices'!$D$2*C170)+('PCU Matrices'!$D$2*D170)+('PCU Matrices'!$E$2*E170)+('PCU Matrices'!$F$2*F170)+('PCU Matrices'!$G$2*G170)+('PCU Matrices'!$B$2*H170),"0")</f>
        <v>37.200000000000003</v>
      </c>
    </row>
    <row r="171" spans="1:10" x14ac:dyDescent="0.2">
      <c r="A171" s="1">
        <v>46175.4375</v>
      </c>
      <c r="B171">
        <v>0</v>
      </c>
      <c r="C171">
        <v>31</v>
      </c>
      <c r="D171">
        <v>8</v>
      </c>
      <c r="E171">
        <v>7</v>
      </c>
      <c r="F171">
        <v>0</v>
      </c>
      <c r="G171">
        <v>0</v>
      </c>
      <c r="H171">
        <v>3</v>
      </c>
      <c r="I171">
        <f t="shared" si="14"/>
        <v>49</v>
      </c>
      <c r="J171">
        <f>IFERROR(('PCU Matrices'!$C$2*B171)+('PCU Matrices'!$D$2*C171)+('PCU Matrices'!$D$2*D171)+('PCU Matrices'!$E$2*E171)+('PCU Matrices'!$F$2*F171)+('PCU Matrices'!$G$2*G171)+('PCU Matrices'!$B$2*H171),"0")</f>
        <v>50.1</v>
      </c>
    </row>
    <row r="172" spans="1:10" x14ac:dyDescent="0.2">
      <c r="A172" s="1">
        <v>46175.447916666664</v>
      </c>
      <c r="B172">
        <v>0</v>
      </c>
      <c r="C172">
        <v>31</v>
      </c>
      <c r="D172">
        <v>7</v>
      </c>
      <c r="E172">
        <v>1</v>
      </c>
      <c r="F172">
        <v>0</v>
      </c>
      <c r="G172">
        <v>0</v>
      </c>
      <c r="H172">
        <v>1</v>
      </c>
      <c r="I172">
        <f t="shared" si="14"/>
        <v>40</v>
      </c>
      <c r="J172">
        <f>IFERROR(('PCU Matrices'!$C$2*B172)+('PCU Matrices'!$D$2*C172)+('PCU Matrices'!$D$2*D172)+('PCU Matrices'!$E$2*E172)+('PCU Matrices'!$F$2*F172)+('PCU Matrices'!$G$2*G172)+('PCU Matrices'!$B$2*H172),"0")</f>
        <v>39.700000000000003</v>
      </c>
    </row>
    <row r="173" spans="1:10" x14ac:dyDescent="0.2">
      <c r="A173" s="1">
        <v>46175.458333333336</v>
      </c>
      <c r="B173">
        <v>0</v>
      </c>
      <c r="C173">
        <v>28</v>
      </c>
      <c r="D173">
        <v>6</v>
      </c>
      <c r="E173">
        <v>4</v>
      </c>
      <c r="F173">
        <v>0</v>
      </c>
      <c r="G173">
        <v>0</v>
      </c>
      <c r="H173">
        <v>0</v>
      </c>
      <c r="I173">
        <f t="shared" si="14"/>
        <v>38</v>
      </c>
      <c r="J173">
        <f>IFERROR(('PCU Matrices'!$C$2*B173)+('PCU Matrices'!$D$2*C173)+('PCU Matrices'!$D$2*D173)+('PCU Matrices'!$E$2*E173)+('PCU Matrices'!$F$2*F173)+('PCU Matrices'!$G$2*G173)+('PCU Matrices'!$B$2*H173),"0")</f>
        <v>40</v>
      </c>
    </row>
    <row r="174" spans="1:10" x14ac:dyDescent="0.2">
      <c r="A174" s="1">
        <v>46175.46875</v>
      </c>
      <c r="B174">
        <v>0</v>
      </c>
      <c r="C174">
        <v>39</v>
      </c>
      <c r="D174">
        <v>5</v>
      </c>
      <c r="E174">
        <v>2</v>
      </c>
      <c r="F174">
        <v>0</v>
      </c>
      <c r="G174">
        <v>0</v>
      </c>
      <c r="H174">
        <v>0</v>
      </c>
      <c r="I174">
        <f t="shared" si="14"/>
        <v>46</v>
      </c>
      <c r="J174">
        <f>IFERROR(('PCU Matrices'!$C$2*B174)+('PCU Matrices'!$D$2*C174)+('PCU Matrices'!$D$2*D174)+('PCU Matrices'!$E$2*E174)+('PCU Matrices'!$F$2*F174)+('PCU Matrices'!$G$2*G174)+('PCU Matrices'!$B$2*H174),"0")</f>
        <v>47</v>
      </c>
    </row>
    <row r="175" spans="1:10" x14ac:dyDescent="0.2">
      <c r="A175" s="1">
        <v>46175.479166666664</v>
      </c>
      <c r="B175">
        <v>0</v>
      </c>
      <c r="C175">
        <v>35</v>
      </c>
      <c r="D175">
        <v>6</v>
      </c>
      <c r="E175">
        <v>1</v>
      </c>
      <c r="F175">
        <v>0</v>
      </c>
      <c r="G175">
        <v>1</v>
      </c>
      <c r="H175">
        <v>0</v>
      </c>
      <c r="I175">
        <f t="shared" si="14"/>
        <v>43</v>
      </c>
      <c r="J175">
        <f>IFERROR(('PCU Matrices'!$C$2*B175)+('PCU Matrices'!$D$2*C175)+('PCU Matrices'!$D$2*D175)+('PCU Matrices'!$E$2*E175)+('PCU Matrices'!$F$2*F175)+('PCU Matrices'!$G$2*G175)+('PCU Matrices'!$B$2*H175),"0")</f>
        <v>44.4</v>
      </c>
    </row>
    <row r="176" spans="1:10" x14ac:dyDescent="0.2">
      <c r="A176" s="1">
        <v>46175.489583333336</v>
      </c>
      <c r="B176">
        <v>0</v>
      </c>
      <c r="C176">
        <v>35</v>
      </c>
      <c r="D176">
        <v>4</v>
      </c>
      <c r="E176">
        <v>2</v>
      </c>
      <c r="F176">
        <v>0</v>
      </c>
      <c r="G176">
        <v>0</v>
      </c>
      <c r="H176">
        <v>0</v>
      </c>
      <c r="I176">
        <f t="shared" si="14"/>
        <v>41</v>
      </c>
      <c r="J176">
        <f>IFERROR(('PCU Matrices'!$C$2*B176)+('PCU Matrices'!$D$2*C176)+('PCU Matrices'!$D$2*D176)+('PCU Matrices'!$E$2*E176)+('PCU Matrices'!$F$2*F176)+('PCU Matrices'!$G$2*G176)+('PCU Matrices'!$B$2*H176),"0")</f>
        <v>42</v>
      </c>
    </row>
    <row r="177" spans="1:10" x14ac:dyDescent="0.2">
      <c r="A177" s="1">
        <v>46175.5</v>
      </c>
      <c r="B177">
        <v>0</v>
      </c>
      <c r="C177">
        <v>37</v>
      </c>
      <c r="D177">
        <v>8</v>
      </c>
      <c r="E177">
        <v>0</v>
      </c>
      <c r="F177">
        <v>0</v>
      </c>
      <c r="G177">
        <v>0</v>
      </c>
      <c r="H177">
        <v>0</v>
      </c>
      <c r="I177">
        <f t="shared" si="14"/>
        <v>45</v>
      </c>
      <c r="J177">
        <f>IFERROR(('PCU Matrices'!$C$2*B177)+('PCU Matrices'!$D$2*C177)+('PCU Matrices'!$D$2*D177)+('PCU Matrices'!$E$2*E177)+('PCU Matrices'!$F$2*F177)+('PCU Matrices'!$G$2*G177)+('PCU Matrices'!$B$2*H177),"0")</f>
        <v>45</v>
      </c>
    </row>
    <row r="178" spans="1:10" x14ac:dyDescent="0.2">
      <c r="A178" s="1">
        <v>46175.510416666664</v>
      </c>
      <c r="B178">
        <v>0</v>
      </c>
      <c r="C178">
        <v>31</v>
      </c>
      <c r="D178">
        <v>6</v>
      </c>
      <c r="E178">
        <v>1</v>
      </c>
      <c r="F178">
        <v>0</v>
      </c>
      <c r="G178">
        <v>0</v>
      </c>
      <c r="H178">
        <v>0</v>
      </c>
      <c r="I178">
        <f t="shared" si="14"/>
        <v>38</v>
      </c>
      <c r="J178">
        <f>IFERROR(('PCU Matrices'!$C$2*B178)+('PCU Matrices'!$D$2*C178)+('PCU Matrices'!$D$2*D178)+('PCU Matrices'!$E$2*E178)+('PCU Matrices'!$F$2*F178)+('PCU Matrices'!$G$2*G178)+('PCU Matrices'!$B$2*H178),"0")</f>
        <v>38.5</v>
      </c>
    </row>
    <row r="179" spans="1:10" x14ac:dyDescent="0.2">
      <c r="A179" s="1">
        <v>46175.520833333336</v>
      </c>
      <c r="B179">
        <v>1</v>
      </c>
      <c r="C179">
        <v>29</v>
      </c>
      <c r="D179">
        <v>8</v>
      </c>
      <c r="E179">
        <v>2</v>
      </c>
      <c r="F179">
        <v>2</v>
      </c>
      <c r="G179">
        <v>0</v>
      </c>
      <c r="H179">
        <v>0</v>
      </c>
      <c r="I179">
        <f t="shared" si="14"/>
        <v>42</v>
      </c>
      <c r="J179">
        <f>IFERROR(('PCU Matrices'!$C$2*B179)+('PCU Matrices'!$D$2*C179)+('PCU Matrices'!$D$2*D179)+('PCU Matrices'!$E$2*E179)+('PCU Matrices'!$F$2*F179)+('PCU Matrices'!$G$2*G179)+('PCU Matrices'!$B$2*H179),"0")</f>
        <v>45.4</v>
      </c>
    </row>
    <row r="180" spans="1:10" x14ac:dyDescent="0.2">
      <c r="A180" s="1">
        <v>46175.53125</v>
      </c>
      <c r="B180">
        <v>0</v>
      </c>
      <c r="C180">
        <v>34</v>
      </c>
      <c r="D180">
        <v>4</v>
      </c>
      <c r="E180">
        <v>3</v>
      </c>
      <c r="F180">
        <v>0</v>
      </c>
      <c r="G180">
        <v>0</v>
      </c>
      <c r="H180">
        <v>1</v>
      </c>
      <c r="I180">
        <f t="shared" si="14"/>
        <v>42</v>
      </c>
      <c r="J180">
        <f>IFERROR(('PCU Matrices'!$C$2*B180)+('PCU Matrices'!$D$2*C180)+('PCU Matrices'!$D$2*D180)+('PCU Matrices'!$E$2*E180)+('PCU Matrices'!$F$2*F180)+('PCU Matrices'!$G$2*G180)+('PCU Matrices'!$B$2*H180),"0")</f>
        <v>42.7</v>
      </c>
    </row>
    <row r="181" spans="1:10" x14ac:dyDescent="0.2">
      <c r="A181" s="1">
        <v>46175.541666666664</v>
      </c>
      <c r="B181">
        <v>0</v>
      </c>
      <c r="C181">
        <v>21</v>
      </c>
      <c r="D181">
        <v>9</v>
      </c>
      <c r="E181">
        <v>3</v>
      </c>
      <c r="F181">
        <v>0</v>
      </c>
      <c r="G181">
        <v>0</v>
      </c>
      <c r="H181">
        <v>0</v>
      </c>
      <c r="I181">
        <f t="shared" si="14"/>
        <v>33</v>
      </c>
      <c r="J181">
        <f>IFERROR(('PCU Matrices'!$C$2*B181)+('PCU Matrices'!$D$2*C181)+('PCU Matrices'!$D$2*D181)+('PCU Matrices'!$E$2*E181)+('PCU Matrices'!$F$2*F181)+('PCU Matrices'!$G$2*G181)+('PCU Matrices'!$B$2*H181),"0")</f>
        <v>34.5</v>
      </c>
    </row>
    <row r="182" spans="1:10" x14ac:dyDescent="0.2">
      <c r="A182" s="1">
        <v>46175.552083333336</v>
      </c>
      <c r="B182">
        <v>1</v>
      </c>
      <c r="C182">
        <v>36</v>
      </c>
      <c r="D182">
        <v>6</v>
      </c>
      <c r="E182">
        <v>3</v>
      </c>
      <c r="F182">
        <v>0</v>
      </c>
      <c r="G182">
        <v>0</v>
      </c>
      <c r="H182">
        <v>1</v>
      </c>
      <c r="I182">
        <f t="shared" si="14"/>
        <v>47</v>
      </c>
      <c r="J182">
        <f>IFERROR(('PCU Matrices'!$C$2*B182)+('PCU Matrices'!$D$2*C182)+('PCU Matrices'!$D$2*D182)+('PCU Matrices'!$E$2*E182)+('PCU Matrices'!$F$2*F182)+('PCU Matrices'!$G$2*G182)+('PCU Matrices'!$B$2*H182),"0")</f>
        <v>47.1</v>
      </c>
    </row>
    <row r="183" spans="1:10" x14ac:dyDescent="0.2">
      <c r="A183" s="1">
        <v>46175.5625</v>
      </c>
      <c r="B183">
        <v>0</v>
      </c>
      <c r="C183">
        <v>23</v>
      </c>
      <c r="D183">
        <v>9</v>
      </c>
      <c r="E183">
        <v>0</v>
      </c>
      <c r="F183">
        <v>0</v>
      </c>
      <c r="G183">
        <v>0</v>
      </c>
      <c r="H183">
        <v>0</v>
      </c>
      <c r="I183">
        <f t="shared" si="14"/>
        <v>32</v>
      </c>
      <c r="J183">
        <f>IFERROR(('PCU Matrices'!$C$2*B183)+('PCU Matrices'!$D$2*C183)+('PCU Matrices'!$D$2*D183)+('PCU Matrices'!$E$2*E183)+('PCU Matrices'!$F$2*F183)+('PCU Matrices'!$G$2*G183)+('PCU Matrices'!$B$2*H183),"0")</f>
        <v>32</v>
      </c>
    </row>
    <row r="184" spans="1:10" x14ac:dyDescent="0.2">
      <c r="A184" s="1">
        <v>46175.572916666664</v>
      </c>
      <c r="B184">
        <v>0</v>
      </c>
      <c r="C184">
        <v>35</v>
      </c>
      <c r="D184">
        <v>9</v>
      </c>
      <c r="E184">
        <v>1</v>
      </c>
      <c r="F184">
        <v>0</v>
      </c>
      <c r="G184">
        <v>0</v>
      </c>
      <c r="H184">
        <v>0</v>
      </c>
      <c r="I184">
        <f t="shared" si="14"/>
        <v>45</v>
      </c>
      <c r="J184">
        <f>IFERROR(('PCU Matrices'!$C$2*B184)+('PCU Matrices'!$D$2*C184)+('PCU Matrices'!$D$2*D184)+('PCU Matrices'!$E$2*E184)+('PCU Matrices'!$F$2*F184)+('PCU Matrices'!$G$2*G184)+('PCU Matrices'!$B$2*H184),"0")</f>
        <v>45.5</v>
      </c>
    </row>
    <row r="185" spans="1:10" x14ac:dyDescent="0.2">
      <c r="A185" s="1">
        <v>46175.583333333336</v>
      </c>
      <c r="B185">
        <v>1</v>
      </c>
      <c r="C185">
        <v>42</v>
      </c>
      <c r="D185">
        <v>8</v>
      </c>
      <c r="E185">
        <v>2</v>
      </c>
      <c r="F185">
        <v>0</v>
      </c>
      <c r="G185">
        <v>0</v>
      </c>
      <c r="H185">
        <v>0</v>
      </c>
      <c r="I185">
        <f t="shared" si="14"/>
        <v>53</v>
      </c>
      <c r="J185">
        <f>IFERROR(('PCU Matrices'!$C$2*B185)+('PCU Matrices'!$D$2*C185)+('PCU Matrices'!$D$2*D185)+('PCU Matrices'!$E$2*E185)+('PCU Matrices'!$F$2*F185)+('PCU Matrices'!$G$2*G185)+('PCU Matrices'!$B$2*H185),"0")</f>
        <v>53.4</v>
      </c>
    </row>
    <row r="186" spans="1:10" x14ac:dyDescent="0.2">
      <c r="A186" s="1">
        <v>46175.59375</v>
      </c>
      <c r="B186">
        <v>0</v>
      </c>
      <c r="C186">
        <v>27</v>
      </c>
      <c r="D186">
        <v>8</v>
      </c>
      <c r="E186">
        <v>2</v>
      </c>
      <c r="F186">
        <v>1</v>
      </c>
      <c r="G186">
        <v>0</v>
      </c>
      <c r="H186">
        <v>0</v>
      </c>
      <c r="I186">
        <f t="shared" si="14"/>
        <v>38</v>
      </c>
      <c r="J186">
        <f>IFERROR(('PCU Matrices'!$C$2*B186)+('PCU Matrices'!$D$2*C186)+('PCU Matrices'!$D$2*D186)+('PCU Matrices'!$E$2*E186)+('PCU Matrices'!$F$2*F186)+('PCU Matrices'!$G$2*G186)+('PCU Matrices'!$B$2*H186),"0")</f>
        <v>40.5</v>
      </c>
    </row>
    <row r="187" spans="1:10" x14ac:dyDescent="0.2">
      <c r="A187" s="1">
        <v>46175.604166666664</v>
      </c>
      <c r="B187">
        <v>0</v>
      </c>
      <c r="C187">
        <v>37</v>
      </c>
      <c r="D187">
        <v>9</v>
      </c>
      <c r="E187">
        <v>1</v>
      </c>
      <c r="F187">
        <v>1</v>
      </c>
      <c r="G187">
        <v>0</v>
      </c>
      <c r="H187">
        <v>0</v>
      </c>
      <c r="I187">
        <f t="shared" si="14"/>
        <v>48</v>
      </c>
      <c r="J187">
        <f>IFERROR(('PCU Matrices'!$C$2*B187)+('PCU Matrices'!$D$2*C187)+('PCU Matrices'!$D$2*D187)+('PCU Matrices'!$E$2*E187)+('PCU Matrices'!$F$2*F187)+('PCU Matrices'!$G$2*G187)+('PCU Matrices'!$B$2*H187),"0")</f>
        <v>50</v>
      </c>
    </row>
    <row r="188" spans="1:10" x14ac:dyDescent="0.2">
      <c r="A188" s="1">
        <v>46175.614583333336</v>
      </c>
      <c r="B188">
        <v>0</v>
      </c>
      <c r="C188">
        <v>35</v>
      </c>
      <c r="D188">
        <v>5</v>
      </c>
      <c r="E188">
        <v>3</v>
      </c>
      <c r="F188">
        <v>1</v>
      </c>
      <c r="G188">
        <v>0</v>
      </c>
      <c r="H188">
        <v>0</v>
      </c>
      <c r="I188">
        <f t="shared" si="14"/>
        <v>44</v>
      </c>
      <c r="J188">
        <f>IFERROR(('PCU Matrices'!$C$2*B188)+('PCU Matrices'!$D$2*C188)+('PCU Matrices'!$D$2*D188)+('PCU Matrices'!$E$2*E188)+('PCU Matrices'!$F$2*F188)+('PCU Matrices'!$G$2*G188)+('PCU Matrices'!$B$2*H188),"0")</f>
        <v>47</v>
      </c>
    </row>
    <row r="189" spans="1:10" x14ac:dyDescent="0.2">
      <c r="A189" s="1">
        <v>46175.625</v>
      </c>
      <c r="B189">
        <v>0</v>
      </c>
      <c r="C189">
        <v>42</v>
      </c>
      <c r="D189">
        <v>5</v>
      </c>
      <c r="E189">
        <v>5</v>
      </c>
      <c r="F189">
        <v>0</v>
      </c>
      <c r="G189">
        <v>0</v>
      </c>
      <c r="H189">
        <v>1</v>
      </c>
      <c r="I189">
        <f t="shared" si="14"/>
        <v>53</v>
      </c>
      <c r="J189">
        <f>IFERROR(('PCU Matrices'!$C$2*B189)+('PCU Matrices'!$D$2*C189)+('PCU Matrices'!$D$2*D189)+('PCU Matrices'!$E$2*E189)+('PCU Matrices'!$F$2*F189)+('PCU Matrices'!$G$2*G189)+('PCU Matrices'!$B$2*H189),"0")</f>
        <v>54.7</v>
      </c>
    </row>
    <row r="190" spans="1:10" x14ac:dyDescent="0.2">
      <c r="A190" s="1">
        <v>46175.635416666664</v>
      </c>
      <c r="B190">
        <v>1</v>
      </c>
      <c r="C190">
        <v>53</v>
      </c>
      <c r="D190">
        <v>13</v>
      </c>
      <c r="E190">
        <v>5</v>
      </c>
      <c r="F190">
        <v>0</v>
      </c>
      <c r="G190">
        <v>0</v>
      </c>
      <c r="H190">
        <v>0</v>
      </c>
      <c r="I190">
        <f t="shared" si="14"/>
        <v>72</v>
      </c>
      <c r="J190">
        <f>IFERROR(('PCU Matrices'!$C$2*B190)+('PCU Matrices'!$D$2*C190)+('PCU Matrices'!$D$2*D190)+('PCU Matrices'!$E$2*E190)+('PCU Matrices'!$F$2*F190)+('PCU Matrices'!$G$2*G190)+('PCU Matrices'!$B$2*H190),"0")</f>
        <v>73.900000000000006</v>
      </c>
    </row>
    <row r="191" spans="1:10" x14ac:dyDescent="0.2">
      <c r="A191" s="1">
        <v>46175.645833333336</v>
      </c>
      <c r="B191">
        <v>4</v>
      </c>
      <c r="C191">
        <v>43</v>
      </c>
      <c r="D191">
        <v>9</v>
      </c>
      <c r="E191">
        <v>1</v>
      </c>
      <c r="F191">
        <v>0</v>
      </c>
      <c r="G191">
        <v>0</v>
      </c>
      <c r="H191">
        <v>0</v>
      </c>
      <c r="I191">
        <f t="shared" si="14"/>
        <v>57</v>
      </c>
      <c r="J191">
        <f>IFERROR(('PCU Matrices'!$C$2*B191)+('PCU Matrices'!$D$2*C191)+('PCU Matrices'!$D$2*D191)+('PCU Matrices'!$E$2*E191)+('PCU Matrices'!$F$2*F191)+('PCU Matrices'!$G$2*G191)+('PCU Matrices'!$B$2*H191),"0")</f>
        <v>55.1</v>
      </c>
    </row>
    <row r="192" spans="1:10" x14ac:dyDescent="0.2">
      <c r="A192" s="1">
        <v>46175.65625</v>
      </c>
      <c r="B192">
        <v>1</v>
      </c>
      <c r="C192">
        <v>61</v>
      </c>
      <c r="D192">
        <v>13</v>
      </c>
      <c r="E192">
        <v>2</v>
      </c>
      <c r="F192">
        <v>0</v>
      </c>
      <c r="G192">
        <v>0</v>
      </c>
      <c r="H192">
        <v>0</v>
      </c>
      <c r="I192">
        <f t="shared" si="14"/>
        <v>77</v>
      </c>
      <c r="J192">
        <f>IFERROR(('PCU Matrices'!$C$2*B192)+('PCU Matrices'!$D$2*C192)+('PCU Matrices'!$D$2*D192)+('PCU Matrices'!$E$2*E192)+('PCU Matrices'!$F$2*F192)+('PCU Matrices'!$G$2*G192)+('PCU Matrices'!$B$2*H192),"0")</f>
        <v>77.400000000000006</v>
      </c>
    </row>
    <row r="193" spans="1:10" x14ac:dyDescent="0.2">
      <c r="A193" s="1">
        <v>46175.666666666664</v>
      </c>
      <c r="B193">
        <v>0</v>
      </c>
      <c r="C193">
        <v>59</v>
      </c>
      <c r="D193">
        <v>21</v>
      </c>
      <c r="E193">
        <v>0</v>
      </c>
      <c r="F193">
        <v>0</v>
      </c>
      <c r="G193">
        <v>0</v>
      </c>
      <c r="H193">
        <v>0</v>
      </c>
      <c r="I193">
        <f t="shared" ref="I193:I227" si="15">SUM(B193:H193)</f>
        <v>80</v>
      </c>
      <c r="J193">
        <f>IFERROR(('PCU Matrices'!$C$2*B193)+('PCU Matrices'!$D$2*C193)+('PCU Matrices'!$D$2*D193)+('PCU Matrices'!$E$2*E193)+('PCU Matrices'!$F$2*F193)+('PCU Matrices'!$G$2*G193)+('PCU Matrices'!$B$2*H193),"0")</f>
        <v>80</v>
      </c>
    </row>
    <row r="194" spans="1:10" x14ac:dyDescent="0.2">
      <c r="A194" s="1">
        <v>46175.677083333336</v>
      </c>
      <c r="B194">
        <v>0</v>
      </c>
      <c r="C194">
        <v>75</v>
      </c>
      <c r="D194">
        <v>18</v>
      </c>
      <c r="E194">
        <v>2</v>
      </c>
      <c r="F194">
        <v>0</v>
      </c>
      <c r="G194">
        <v>0</v>
      </c>
      <c r="H194">
        <v>0</v>
      </c>
      <c r="I194">
        <f t="shared" si="15"/>
        <v>95</v>
      </c>
      <c r="J194">
        <f>IFERROR(('PCU Matrices'!$C$2*B194)+('PCU Matrices'!$D$2*C194)+('PCU Matrices'!$D$2*D194)+('PCU Matrices'!$E$2*E194)+('PCU Matrices'!$F$2*F194)+('PCU Matrices'!$G$2*G194)+('PCU Matrices'!$B$2*H194),"0")</f>
        <v>96</v>
      </c>
    </row>
    <row r="195" spans="1:10" x14ac:dyDescent="0.2">
      <c r="A195" s="1">
        <v>46175.6875</v>
      </c>
      <c r="B195">
        <v>1</v>
      </c>
      <c r="C195">
        <v>89</v>
      </c>
      <c r="D195">
        <v>20</v>
      </c>
      <c r="E195">
        <v>2</v>
      </c>
      <c r="F195">
        <v>0</v>
      </c>
      <c r="G195">
        <v>0</v>
      </c>
      <c r="H195">
        <v>0</v>
      </c>
      <c r="I195">
        <f t="shared" si="15"/>
        <v>112</v>
      </c>
      <c r="J195">
        <f>IFERROR(('PCU Matrices'!$C$2*B195)+('PCU Matrices'!$D$2*C195)+('PCU Matrices'!$D$2*D195)+('PCU Matrices'!$E$2*E195)+('PCU Matrices'!$F$2*F195)+('PCU Matrices'!$G$2*G195)+('PCU Matrices'!$B$2*H195),"0")</f>
        <v>112.4</v>
      </c>
    </row>
    <row r="196" spans="1:10" x14ac:dyDescent="0.2">
      <c r="A196" s="1">
        <v>46175.697916666664</v>
      </c>
      <c r="B196">
        <v>1</v>
      </c>
      <c r="C196">
        <v>65</v>
      </c>
      <c r="D196">
        <v>11</v>
      </c>
      <c r="E196">
        <v>0</v>
      </c>
      <c r="F196">
        <v>0</v>
      </c>
      <c r="G196">
        <v>0</v>
      </c>
      <c r="H196">
        <v>0</v>
      </c>
      <c r="I196">
        <f t="shared" si="15"/>
        <v>77</v>
      </c>
      <c r="J196">
        <f>IFERROR(('PCU Matrices'!$C$2*B196)+('PCU Matrices'!$D$2*C196)+('PCU Matrices'!$D$2*D196)+('PCU Matrices'!$E$2*E196)+('PCU Matrices'!$F$2*F196)+('PCU Matrices'!$G$2*G196)+('PCU Matrices'!$B$2*H196),"0")</f>
        <v>76.400000000000006</v>
      </c>
    </row>
    <row r="197" spans="1:10" x14ac:dyDescent="0.2">
      <c r="A197" s="1">
        <v>46175.708333333336</v>
      </c>
      <c r="B197">
        <v>0</v>
      </c>
      <c r="C197">
        <v>69</v>
      </c>
      <c r="D197">
        <v>14</v>
      </c>
      <c r="E197">
        <v>0</v>
      </c>
      <c r="F197">
        <v>0</v>
      </c>
      <c r="G197">
        <v>0</v>
      </c>
      <c r="H197">
        <v>1</v>
      </c>
      <c r="I197">
        <f t="shared" si="15"/>
        <v>84</v>
      </c>
      <c r="J197">
        <f>IFERROR(('PCU Matrices'!$C$2*B197)+('PCU Matrices'!$D$2*C197)+('PCU Matrices'!$D$2*D197)+('PCU Matrices'!$E$2*E197)+('PCU Matrices'!$F$2*F197)+('PCU Matrices'!$G$2*G197)+('PCU Matrices'!$B$2*H197),"0")</f>
        <v>83.2</v>
      </c>
    </row>
    <row r="198" spans="1:10" x14ac:dyDescent="0.2">
      <c r="A198" s="1">
        <v>46175.71875</v>
      </c>
      <c r="B198">
        <v>0</v>
      </c>
      <c r="C198">
        <v>79</v>
      </c>
      <c r="D198">
        <v>12</v>
      </c>
      <c r="E198">
        <v>1</v>
      </c>
      <c r="F198">
        <v>0</v>
      </c>
      <c r="G198">
        <v>0</v>
      </c>
      <c r="H198">
        <v>0</v>
      </c>
      <c r="I198">
        <f t="shared" si="15"/>
        <v>92</v>
      </c>
      <c r="J198">
        <f>IFERROR(('PCU Matrices'!$C$2*B198)+('PCU Matrices'!$D$2*C198)+('PCU Matrices'!$D$2*D198)+('PCU Matrices'!$E$2*E198)+('PCU Matrices'!$F$2*F198)+('PCU Matrices'!$G$2*G198)+('PCU Matrices'!$B$2*H198),"0")</f>
        <v>92.5</v>
      </c>
    </row>
    <row r="199" spans="1:10" x14ac:dyDescent="0.2">
      <c r="A199" s="1">
        <v>46175.729166666664</v>
      </c>
      <c r="B199">
        <v>1</v>
      </c>
      <c r="C199">
        <v>75</v>
      </c>
      <c r="D199">
        <v>16</v>
      </c>
      <c r="E199">
        <v>2</v>
      </c>
      <c r="F199">
        <v>0</v>
      </c>
      <c r="G199">
        <v>0</v>
      </c>
      <c r="H199">
        <v>2</v>
      </c>
      <c r="I199">
        <f t="shared" si="15"/>
        <v>96</v>
      </c>
      <c r="J199">
        <f>IFERROR(('PCU Matrices'!$C$2*B199)+('PCU Matrices'!$D$2*C199)+('PCU Matrices'!$D$2*D199)+('PCU Matrices'!$E$2*E199)+('PCU Matrices'!$F$2*F199)+('PCU Matrices'!$G$2*G199)+('PCU Matrices'!$B$2*H199),"0")</f>
        <v>94.800000000000011</v>
      </c>
    </row>
    <row r="200" spans="1:10" x14ac:dyDescent="0.2">
      <c r="A200" s="1">
        <v>46175.739583333336</v>
      </c>
      <c r="B200">
        <v>1</v>
      </c>
      <c r="C200">
        <v>62</v>
      </c>
      <c r="D200">
        <v>1</v>
      </c>
      <c r="E200">
        <v>1</v>
      </c>
      <c r="F200">
        <v>1</v>
      </c>
      <c r="G200">
        <v>1</v>
      </c>
      <c r="H200">
        <v>1</v>
      </c>
      <c r="I200">
        <f t="shared" si="15"/>
        <v>68</v>
      </c>
      <c r="J200">
        <f>IFERROR(('PCU Matrices'!$C$2*B200)+('PCU Matrices'!$D$2*C200)+('PCU Matrices'!$D$2*D200)+('PCU Matrices'!$E$2*E200)+('PCU Matrices'!$F$2*F200)+('PCU Matrices'!$G$2*G200)+('PCU Matrices'!$B$2*H200),"0")</f>
        <v>69.500000000000014</v>
      </c>
    </row>
    <row r="201" spans="1:10" x14ac:dyDescent="0.2">
      <c r="A201" s="1">
        <v>46175.75</v>
      </c>
      <c r="B201">
        <v>0</v>
      </c>
      <c r="C201">
        <v>49</v>
      </c>
      <c r="D201">
        <v>12</v>
      </c>
      <c r="E201">
        <v>2</v>
      </c>
      <c r="F201">
        <v>0</v>
      </c>
      <c r="G201">
        <v>0</v>
      </c>
      <c r="H201">
        <v>0</v>
      </c>
      <c r="I201">
        <f t="shared" si="15"/>
        <v>63</v>
      </c>
      <c r="J201">
        <f>IFERROR(('PCU Matrices'!$C$2*B201)+('PCU Matrices'!$D$2*C201)+('PCU Matrices'!$D$2*D201)+('PCU Matrices'!$E$2*E201)+('PCU Matrices'!$F$2*F201)+('PCU Matrices'!$G$2*G201)+('PCU Matrices'!$B$2*H201),"0")</f>
        <v>64</v>
      </c>
    </row>
    <row r="202" spans="1:10" x14ac:dyDescent="0.2">
      <c r="A202" s="1">
        <v>46175.760416666664</v>
      </c>
      <c r="B202">
        <v>1</v>
      </c>
      <c r="C202">
        <v>42</v>
      </c>
      <c r="D202">
        <v>3</v>
      </c>
      <c r="E202">
        <v>0</v>
      </c>
      <c r="F202">
        <v>0</v>
      </c>
      <c r="G202">
        <v>0</v>
      </c>
      <c r="H202">
        <v>3</v>
      </c>
      <c r="I202">
        <f t="shared" si="15"/>
        <v>49</v>
      </c>
      <c r="J202">
        <f>IFERROR(('PCU Matrices'!$C$2*B202)+('PCU Matrices'!$D$2*C202)+('PCU Matrices'!$D$2*D202)+('PCU Matrices'!$E$2*E202)+('PCU Matrices'!$F$2*F202)+('PCU Matrices'!$G$2*G202)+('PCU Matrices'!$B$2*H202),"0")</f>
        <v>46</v>
      </c>
    </row>
    <row r="203" spans="1:10" x14ac:dyDescent="0.2">
      <c r="A203" s="1">
        <v>46175.770833333336</v>
      </c>
      <c r="B203">
        <v>0</v>
      </c>
      <c r="C203">
        <v>40</v>
      </c>
      <c r="D203">
        <v>0</v>
      </c>
      <c r="E203">
        <v>1</v>
      </c>
      <c r="F203">
        <v>1</v>
      </c>
      <c r="G203">
        <v>0</v>
      </c>
      <c r="H203">
        <v>0</v>
      </c>
      <c r="I203">
        <f t="shared" si="15"/>
        <v>42</v>
      </c>
      <c r="J203">
        <f>IFERROR(('PCU Matrices'!$C$2*B203)+('PCU Matrices'!$D$2*C203)+('PCU Matrices'!$D$2*D203)+('PCU Matrices'!$E$2*E203)+('PCU Matrices'!$F$2*F203)+('PCU Matrices'!$G$2*G203)+('PCU Matrices'!$B$2*H203),"0")</f>
        <v>44</v>
      </c>
    </row>
    <row r="204" spans="1:10" x14ac:dyDescent="0.2">
      <c r="A204" s="1">
        <v>46175.78125</v>
      </c>
      <c r="B204">
        <v>0</v>
      </c>
      <c r="C204">
        <v>34</v>
      </c>
      <c r="D204">
        <v>4</v>
      </c>
      <c r="E204">
        <v>1</v>
      </c>
      <c r="F204">
        <v>0</v>
      </c>
      <c r="G204">
        <v>0</v>
      </c>
      <c r="H204">
        <v>0</v>
      </c>
      <c r="I204">
        <f t="shared" si="15"/>
        <v>39</v>
      </c>
      <c r="J204">
        <f>IFERROR(('PCU Matrices'!$C$2*B204)+('PCU Matrices'!$D$2*C204)+('PCU Matrices'!$D$2*D204)+('PCU Matrices'!$E$2*E204)+('PCU Matrices'!$F$2*F204)+('PCU Matrices'!$G$2*G204)+('PCU Matrices'!$B$2*H204),"0")</f>
        <v>39.5</v>
      </c>
    </row>
    <row r="205" spans="1:10" x14ac:dyDescent="0.2">
      <c r="A205" s="1" t="s">
        <v>357</v>
      </c>
      <c r="B205" s="10">
        <f t="shared" ref="B205:J205" si="16">SUM(B157:B204)</f>
        <v>18</v>
      </c>
      <c r="C205" s="10">
        <f t="shared" si="16"/>
        <v>2360</v>
      </c>
      <c r="D205" s="10">
        <f t="shared" si="16"/>
        <v>459</v>
      </c>
      <c r="E205" s="10">
        <f t="shared" si="16"/>
        <v>94</v>
      </c>
      <c r="F205" s="10">
        <f t="shared" si="16"/>
        <v>13</v>
      </c>
      <c r="G205" s="10">
        <f t="shared" si="16"/>
        <v>4</v>
      </c>
      <c r="H205" s="10">
        <f t="shared" si="16"/>
        <v>25</v>
      </c>
      <c r="I205" s="10">
        <f t="shared" si="16"/>
        <v>2973</v>
      </c>
      <c r="J205" s="10">
        <f t="shared" si="16"/>
        <v>3012.3000000000006</v>
      </c>
    </row>
    <row r="206" spans="1:10" x14ac:dyDescent="0.2">
      <c r="A206" s="1" t="s">
        <v>23</v>
      </c>
      <c r="B206" s="10">
        <f>SUM(B158:B161)</f>
        <v>3</v>
      </c>
      <c r="C206" s="10">
        <f t="shared" ref="C206:J206" si="17">SUM(C158:C161)</f>
        <v>375</v>
      </c>
      <c r="D206" s="10">
        <f t="shared" si="17"/>
        <v>60</v>
      </c>
      <c r="E206" s="10">
        <f t="shared" si="17"/>
        <v>8</v>
      </c>
      <c r="F206" s="10">
        <f t="shared" si="17"/>
        <v>3</v>
      </c>
      <c r="G206" s="10">
        <f t="shared" si="17"/>
        <v>2</v>
      </c>
      <c r="H206" s="10">
        <f t="shared" si="17"/>
        <v>0</v>
      </c>
      <c r="I206" s="10">
        <f t="shared" si="17"/>
        <v>451</v>
      </c>
      <c r="J206" s="10">
        <f t="shared" si="17"/>
        <v>459.5</v>
      </c>
    </row>
    <row r="207" spans="1:10" x14ac:dyDescent="0.2">
      <c r="A207" s="1" t="s">
        <v>358</v>
      </c>
      <c r="B207" s="10">
        <f>SUM(B194:B197)</f>
        <v>2</v>
      </c>
      <c r="C207" s="10">
        <f t="shared" ref="C207:J207" si="18">SUM(C194:C197)</f>
        <v>298</v>
      </c>
      <c r="D207" s="10">
        <f t="shared" si="18"/>
        <v>63</v>
      </c>
      <c r="E207" s="10">
        <f t="shared" si="18"/>
        <v>4</v>
      </c>
      <c r="F207" s="10">
        <f t="shared" si="18"/>
        <v>0</v>
      </c>
      <c r="G207" s="10">
        <f t="shared" si="18"/>
        <v>0</v>
      </c>
      <c r="H207" s="10">
        <f t="shared" si="18"/>
        <v>1</v>
      </c>
      <c r="I207" s="10">
        <f t="shared" si="18"/>
        <v>368</v>
      </c>
      <c r="J207" s="10">
        <f t="shared" si="18"/>
        <v>368</v>
      </c>
    </row>
    <row r="208" spans="1:10" x14ac:dyDescent="0.2">
      <c r="A208" s="1">
        <v>46176.291666666664</v>
      </c>
      <c r="B208">
        <v>1</v>
      </c>
      <c r="C208">
        <v>71</v>
      </c>
      <c r="D208">
        <v>17</v>
      </c>
      <c r="E208">
        <v>2</v>
      </c>
      <c r="F208">
        <v>0</v>
      </c>
      <c r="G208">
        <v>0</v>
      </c>
      <c r="H208">
        <v>0</v>
      </c>
      <c r="I208">
        <f t="shared" si="15"/>
        <v>91</v>
      </c>
      <c r="J208">
        <f>IFERROR(('PCU Matrices'!$C$2*B208)+('PCU Matrices'!$D$2*C208)+('PCU Matrices'!$D$2*D208)+('PCU Matrices'!$E$2*E208)+('PCU Matrices'!$F$2*F208)+('PCU Matrices'!$G$2*G208)+('PCU Matrices'!$B$2*H208),"0")</f>
        <v>91.4</v>
      </c>
    </row>
    <row r="209" spans="1:10" x14ac:dyDescent="0.2">
      <c r="A209" s="1">
        <v>46176.302083333336</v>
      </c>
      <c r="B209">
        <v>0</v>
      </c>
      <c r="C209">
        <v>90</v>
      </c>
      <c r="D209">
        <v>14</v>
      </c>
      <c r="E209">
        <v>3</v>
      </c>
      <c r="F209">
        <v>1</v>
      </c>
      <c r="G209">
        <v>0</v>
      </c>
      <c r="H209">
        <v>0</v>
      </c>
      <c r="I209">
        <f t="shared" si="15"/>
        <v>108</v>
      </c>
      <c r="J209">
        <f>IFERROR(('PCU Matrices'!$C$2*B209)+('PCU Matrices'!$D$2*C209)+('PCU Matrices'!$D$2*D209)+('PCU Matrices'!$E$2*E209)+('PCU Matrices'!$F$2*F209)+('PCU Matrices'!$G$2*G209)+('PCU Matrices'!$B$2*H209),"0")</f>
        <v>111</v>
      </c>
    </row>
    <row r="210" spans="1:10" x14ac:dyDescent="0.2">
      <c r="A210" s="1">
        <v>46176.3125</v>
      </c>
      <c r="B210">
        <v>1</v>
      </c>
      <c r="C210">
        <v>100</v>
      </c>
      <c r="D210">
        <v>15</v>
      </c>
      <c r="E210">
        <v>3</v>
      </c>
      <c r="F210">
        <v>0</v>
      </c>
      <c r="G210">
        <v>0</v>
      </c>
      <c r="H210">
        <v>0</v>
      </c>
      <c r="I210">
        <f t="shared" si="15"/>
        <v>119</v>
      </c>
      <c r="J210">
        <f>IFERROR(('PCU Matrices'!$C$2*B210)+('PCU Matrices'!$D$2*C210)+('PCU Matrices'!$D$2*D210)+('PCU Matrices'!$E$2*E210)+('PCU Matrices'!$F$2*F210)+('PCU Matrices'!$G$2*G210)+('PCU Matrices'!$B$2*H210),"0")</f>
        <v>119.9</v>
      </c>
    </row>
    <row r="211" spans="1:10" x14ac:dyDescent="0.2">
      <c r="A211" s="1">
        <v>46176.322916666664</v>
      </c>
      <c r="B211">
        <v>2</v>
      </c>
      <c r="C211">
        <v>90</v>
      </c>
      <c r="D211">
        <v>20</v>
      </c>
      <c r="E211">
        <v>5</v>
      </c>
      <c r="F211">
        <v>1</v>
      </c>
      <c r="G211">
        <v>0</v>
      </c>
      <c r="H211">
        <v>0</v>
      </c>
      <c r="I211">
        <f t="shared" si="15"/>
        <v>118</v>
      </c>
      <c r="J211">
        <f>IFERROR(('PCU Matrices'!$C$2*B211)+('PCU Matrices'!$D$2*C211)+('PCU Matrices'!$D$2*D211)+('PCU Matrices'!$E$2*E211)+('PCU Matrices'!$F$2*F211)+('PCU Matrices'!$G$2*G211)+('PCU Matrices'!$B$2*H211),"0")</f>
        <v>120.8</v>
      </c>
    </row>
    <row r="212" spans="1:10" x14ac:dyDescent="0.2">
      <c r="A212" s="1">
        <v>46176.333333333336</v>
      </c>
      <c r="B212">
        <v>0</v>
      </c>
      <c r="C212">
        <v>80</v>
      </c>
      <c r="D212">
        <v>11</v>
      </c>
      <c r="E212">
        <v>2</v>
      </c>
      <c r="F212">
        <v>1</v>
      </c>
      <c r="G212">
        <v>1</v>
      </c>
      <c r="H212">
        <v>0</v>
      </c>
      <c r="I212">
        <f t="shared" si="15"/>
        <v>95</v>
      </c>
      <c r="J212">
        <f>IFERROR(('PCU Matrices'!$C$2*B212)+('PCU Matrices'!$D$2*C212)+('PCU Matrices'!$D$2*D212)+('PCU Matrices'!$E$2*E212)+('PCU Matrices'!$F$2*F212)+('PCU Matrices'!$G$2*G212)+('PCU Matrices'!$B$2*H212),"0")</f>
        <v>98.4</v>
      </c>
    </row>
    <row r="213" spans="1:10" x14ac:dyDescent="0.2">
      <c r="A213" s="1">
        <v>46176.34375</v>
      </c>
      <c r="B213">
        <v>0</v>
      </c>
      <c r="C213">
        <v>82</v>
      </c>
      <c r="D213">
        <v>13</v>
      </c>
      <c r="E213">
        <v>0</v>
      </c>
      <c r="F213">
        <v>0</v>
      </c>
      <c r="G213">
        <v>0</v>
      </c>
      <c r="H213">
        <v>0</v>
      </c>
      <c r="I213">
        <f t="shared" si="15"/>
        <v>95</v>
      </c>
      <c r="J213">
        <f>IFERROR(('PCU Matrices'!$C$2*B213)+('PCU Matrices'!$D$2*C213)+('PCU Matrices'!$D$2*D213)+('PCU Matrices'!$E$2*E213)+('PCU Matrices'!$F$2*F213)+('PCU Matrices'!$G$2*G213)+('PCU Matrices'!$B$2*H213),"0")</f>
        <v>95</v>
      </c>
    </row>
    <row r="214" spans="1:10" x14ac:dyDescent="0.2">
      <c r="A214" s="1">
        <v>46176.354166666664</v>
      </c>
      <c r="B214">
        <v>0</v>
      </c>
      <c r="C214">
        <v>79</v>
      </c>
      <c r="D214">
        <v>4</v>
      </c>
      <c r="E214">
        <v>1</v>
      </c>
      <c r="F214">
        <v>0</v>
      </c>
      <c r="G214">
        <v>0</v>
      </c>
      <c r="H214">
        <v>0</v>
      </c>
      <c r="I214">
        <f t="shared" si="15"/>
        <v>84</v>
      </c>
      <c r="J214">
        <f>IFERROR(('PCU Matrices'!$C$2*B214)+('PCU Matrices'!$D$2*C214)+('PCU Matrices'!$D$2*D214)+('PCU Matrices'!$E$2*E214)+('PCU Matrices'!$F$2*F214)+('PCU Matrices'!$G$2*G214)+('PCU Matrices'!$B$2*H214),"0")</f>
        <v>84.5</v>
      </c>
    </row>
    <row r="215" spans="1:10" x14ac:dyDescent="0.2">
      <c r="A215" s="1">
        <v>46176.364583333336</v>
      </c>
      <c r="B215">
        <v>0</v>
      </c>
      <c r="C215">
        <v>51</v>
      </c>
      <c r="D215">
        <v>9</v>
      </c>
      <c r="E215">
        <v>2</v>
      </c>
      <c r="F215">
        <v>3</v>
      </c>
      <c r="G215">
        <v>0</v>
      </c>
      <c r="H215">
        <v>0</v>
      </c>
      <c r="I215">
        <f t="shared" si="15"/>
        <v>65</v>
      </c>
      <c r="J215">
        <f>IFERROR(('PCU Matrices'!$C$2*B215)+('PCU Matrices'!$D$2*C215)+('PCU Matrices'!$D$2*D215)+('PCU Matrices'!$E$2*E215)+('PCU Matrices'!$F$2*F215)+('PCU Matrices'!$G$2*G215)+('PCU Matrices'!$B$2*H215),"0")</f>
        <v>70.5</v>
      </c>
    </row>
    <row r="216" spans="1:10" x14ac:dyDescent="0.2">
      <c r="A216" s="1">
        <v>46176.375</v>
      </c>
      <c r="B216">
        <v>0</v>
      </c>
      <c r="C216">
        <v>43</v>
      </c>
      <c r="D216">
        <v>9</v>
      </c>
      <c r="E216">
        <v>7</v>
      </c>
      <c r="F216">
        <v>1</v>
      </c>
      <c r="G216">
        <v>0</v>
      </c>
      <c r="H216">
        <v>0</v>
      </c>
      <c r="I216">
        <f t="shared" si="15"/>
        <v>60</v>
      </c>
      <c r="J216">
        <f>IFERROR(('PCU Matrices'!$C$2*B216)+('PCU Matrices'!$D$2*C216)+('PCU Matrices'!$D$2*D216)+('PCU Matrices'!$E$2*E216)+('PCU Matrices'!$F$2*F216)+('PCU Matrices'!$G$2*G216)+('PCU Matrices'!$B$2*H216),"0")</f>
        <v>65</v>
      </c>
    </row>
    <row r="217" spans="1:10" x14ac:dyDescent="0.2">
      <c r="A217" s="1">
        <v>46176.385416666664</v>
      </c>
      <c r="B217">
        <v>0</v>
      </c>
      <c r="C217">
        <v>43</v>
      </c>
      <c r="D217">
        <v>10</v>
      </c>
      <c r="E217">
        <v>3</v>
      </c>
      <c r="F217">
        <v>0</v>
      </c>
      <c r="G217">
        <v>0</v>
      </c>
      <c r="H217">
        <v>0</v>
      </c>
      <c r="I217">
        <f t="shared" si="15"/>
        <v>56</v>
      </c>
      <c r="J217">
        <f>IFERROR(('PCU Matrices'!$C$2*B217)+('PCU Matrices'!$D$2*C217)+('PCU Matrices'!$D$2*D217)+('PCU Matrices'!$E$2*E217)+('PCU Matrices'!$F$2*F217)+('PCU Matrices'!$G$2*G217)+('PCU Matrices'!$B$2*H217),"0")</f>
        <v>57.5</v>
      </c>
    </row>
    <row r="218" spans="1:10" x14ac:dyDescent="0.2">
      <c r="A218" s="1">
        <v>46176.395833333336</v>
      </c>
      <c r="B218">
        <v>0</v>
      </c>
      <c r="C218">
        <v>37</v>
      </c>
      <c r="D218">
        <v>8</v>
      </c>
      <c r="E218">
        <v>0</v>
      </c>
      <c r="F218">
        <v>0</v>
      </c>
      <c r="G218">
        <v>0</v>
      </c>
      <c r="H218">
        <v>0</v>
      </c>
      <c r="I218">
        <f t="shared" si="15"/>
        <v>45</v>
      </c>
      <c r="J218">
        <f>IFERROR(('PCU Matrices'!$C$2*B218)+('PCU Matrices'!$D$2*C218)+('PCU Matrices'!$D$2*D218)+('PCU Matrices'!$E$2*E218)+('PCU Matrices'!$F$2*F218)+('PCU Matrices'!$G$2*G218)+('PCU Matrices'!$B$2*H218),"0")</f>
        <v>45</v>
      </c>
    </row>
    <row r="219" spans="1:10" x14ac:dyDescent="0.2">
      <c r="A219" s="1">
        <v>46176.40625</v>
      </c>
      <c r="B219">
        <v>0</v>
      </c>
      <c r="C219">
        <v>29</v>
      </c>
      <c r="D219">
        <v>7</v>
      </c>
      <c r="E219">
        <v>2</v>
      </c>
      <c r="F219">
        <v>0</v>
      </c>
      <c r="G219">
        <v>0</v>
      </c>
      <c r="H219">
        <v>0</v>
      </c>
      <c r="I219">
        <f t="shared" si="15"/>
        <v>38</v>
      </c>
      <c r="J219">
        <f>IFERROR(('PCU Matrices'!$C$2*B219)+('PCU Matrices'!$D$2*C219)+('PCU Matrices'!$D$2*D219)+('PCU Matrices'!$E$2*E219)+('PCU Matrices'!$F$2*F219)+('PCU Matrices'!$G$2*G219)+('PCU Matrices'!$B$2*H219),"0")</f>
        <v>39</v>
      </c>
    </row>
    <row r="220" spans="1:10" x14ac:dyDescent="0.2">
      <c r="A220" s="1">
        <v>46176.416666666664</v>
      </c>
      <c r="B220">
        <v>0</v>
      </c>
      <c r="C220">
        <v>24</v>
      </c>
      <c r="D220">
        <v>10</v>
      </c>
      <c r="E220">
        <v>3</v>
      </c>
      <c r="F220">
        <v>0</v>
      </c>
      <c r="G220">
        <v>0</v>
      </c>
      <c r="H220">
        <v>0</v>
      </c>
      <c r="I220">
        <f t="shared" si="15"/>
        <v>37</v>
      </c>
      <c r="J220">
        <f>IFERROR(('PCU Matrices'!$C$2*B220)+('PCU Matrices'!$D$2*C220)+('PCU Matrices'!$D$2*D220)+('PCU Matrices'!$E$2*E220)+('PCU Matrices'!$F$2*F220)+('PCU Matrices'!$G$2*G220)+('PCU Matrices'!$B$2*H220),"0")</f>
        <v>38.5</v>
      </c>
    </row>
    <row r="221" spans="1:10" x14ac:dyDescent="0.2">
      <c r="A221" s="1">
        <v>46176.427083333336</v>
      </c>
      <c r="B221">
        <v>0</v>
      </c>
      <c r="C221">
        <v>20</v>
      </c>
      <c r="D221">
        <v>3</v>
      </c>
      <c r="E221">
        <v>2</v>
      </c>
      <c r="F221">
        <v>1</v>
      </c>
      <c r="G221">
        <v>0</v>
      </c>
      <c r="H221">
        <v>0</v>
      </c>
      <c r="I221">
        <f t="shared" si="15"/>
        <v>26</v>
      </c>
      <c r="J221">
        <f>IFERROR(('PCU Matrices'!$C$2*B221)+('PCU Matrices'!$D$2*C221)+('PCU Matrices'!$D$2*D221)+('PCU Matrices'!$E$2*E221)+('PCU Matrices'!$F$2*F221)+('PCU Matrices'!$G$2*G221)+('PCU Matrices'!$B$2*H221),"0")</f>
        <v>28.5</v>
      </c>
    </row>
    <row r="222" spans="1:10" x14ac:dyDescent="0.2">
      <c r="A222" s="1">
        <v>46176.4375</v>
      </c>
      <c r="B222">
        <v>0</v>
      </c>
      <c r="C222">
        <v>29</v>
      </c>
      <c r="D222">
        <v>11</v>
      </c>
      <c r="E222">
        <v>4</v>
      </c>
      <c r="F222">
        <v>2</v>
      </c>
      <c r="G222">
        <v>0</v>
      </c>
      <c r="H222">
        <v>0</v>
      </c>
      <c r="I222">
        <f t="shared" si="15"/>
        <v>46</v>
      </c>
      <c r="J222">
        <f>IFERROR(('PCU Matrices'!$C$2*B222)+('PCU Matrices'!$D$2*C222)+('PCU Matrices'!$D$2*D222)+('PCU Matrices'!$E$2*E222)+('PCU Matrices'!$F$2*F222)+('PCU Matrices'!$G$2*G222)+('PCU Matrices'!$B$2*H222),"0")</f>
        <v>51</v>
      </c>
    </row>
    <row r="223" spans="1:10" x14ac:dyDescent="0.2">
      <c r="A223" s="1">
        <v>46176.447916666664</v>
      </c>
      <c r="B223">
        <v>0</v>
      </c>
      <c r="C223">
        <v>34</v>
      </c>
      <c r="D223">
        <v>8</v>
      </c>
      <c r="E223">
        <v>2</v>
      </c>
      <c r="F223">
        <v>0</v>
      </c>
      <c r="G223">
        <v>0</v>
      </c>
      <c r="H223">
        <v>0</v>
      </c>
      <c r="I223">
        <f t="shared" si="15"/>
        <v>44</v>
      </c>
      <c r="J223">
        <f>IFERROR(('PCU Matrices'!$C$2*B223)+('PCU Matrices'!$D$2*C223)+('PCU Matrices'!$D$2*D223)+('PCU Matrices'!$E$2*E223)+('PCU Matrices'!$F$2*F223)+('PCU Matrices'!$G$2*G223)+('PCU Matrices'!$B$2*H223),"0")</f>
        <v>45</v>
      </c>
    </row>
    <row r="224" spans="1:10" x14ac:dyDescent="0.2">
      <c r="A224" s="1">
        <v>46176.458333333336</v>
      </c>
      <c r="B224">
        <v>0</v>
      </c>
      <c r="C224">
        <v>29</v>
      </c>
      <c r="D224">
        <v>4</v>
      </c>
      <c r="E224">
        <v>5</v>
      </c>
      <c r="F224">
        <v>1</v>
      </c>
      <c r="G224">
        <v>0</v>
      </c>
      <c r="H224">
        <v>0</v>
      </c>
      <c r="I224">
        <f t="shared" si="15"/>
        <v>39</v>
      </c>
      <c r="J224">
        <f>IFERROR(('PCU Matrices'!$C$2*B224)+('PCU Matrices'!$D$2*C224)+('PCU Matrices'!$D$2*D224)+('PCU Matrices'!$E$2*E224)+('PCU Matrices'!$F$2*F224)+('PCU Matrices'!$G$2*G224)+('PCU Matrices'!$B$2*H224),"0")</f>
        <v>43</v>
      </c>
    </row>
    <row r="225" spans="1:10" x14ac:dyDescent="0.2">
      <c r="A225" s="1">
        <v>46176.46875</v>
      </c>
      <c r="B225">
        <v>0</v>
      </c>
      <c r="C225">
        <v>32</v>
      </c>
      <c r="D225">
        <v>6</v>
      </c>
      <c r="E225">
        <v>2</v>
      </c>
      <c r="F225">
        <v>0</v>
      </c>
      <c r="G225">
        <v>0</v>
      </c>
      <c r="H225">
        <v>0</v>
      </c>
      <c r="I225">
        <f t="shared" si="15"/>
        <v>40</v>
      </c>
      <c r="J225">
        <f>IFERROR(('PCU Matrices'!$C$2*B225)+('PCU Matrices'!$D$2*C225)+('PCU Matrices'!$D$2*D225)+('PCU Matrices'!$E$2*E225)+('PCU Matrices'!$F$2*F225)+('PCU Matrices'!$G$2*G225)+('PCU Matrices'!$B$2*H225),"0")</f>
        <v>41</v>
      </c>
    </row>
    <row r="226" spans="1:10" x14ac:dyDescent="0.2">
      <c r="A226" s="1">
        <v>46176.479166666664</v>
      </c>
      <c r="B226">
        <v>0</v>
      </c>
      <c r="C226">
        <v>32</v>
      </c>
      <c r="D226">
        <v>7</v>
      </c>
      <c r="E226">
        <v>5</v>
      </c>
      <c r="F226">
        <v>0</v>
      </c>
      <c r="G226">
        <v>0</v>
      </c>
      <c r="H226">
        <v>0</v>
      </c>
      <c r="I226">
        <f t="shared" si="15"/>
        <v>44</v>
      </c>
      <c r="J226">
        <f>IFERROR(('PCU Matrices'!$C$2*B226)+('PCU Matrices'!$D$2*C226)+('PCU Matrices'!$D$2*D226)+('PCU Matrices'!$E$2*E226)+('PCU Matrices'!$F$2*F226)+('PCU Matrices'!$G$2*G226)+('PCU Matrices'!$B$2*H226),"0")</f>
        <v>46.5</v>
      </c>
    </row>
    <row r="227" spans="1:10" x14ac:dyDescent="0.2">
      <c r="A227" s="1">
        <v>46176.489583333336</v>
      </c>
      <c r="B227">
        <v>0</v>
      </c>
      <c r="C227">
        <v>27</v>
      </c>
      <c r="D227">
        <v>5</v>
      </c>
      <c r="E227">
        <v>0</v>
      </c>
      <c r="F227">
        <v>1</v>
      </c>
      <c r="G227">
        <v>0</v>
      </c>
      <c r="H227">
        <v>0</v>
      </c>
      <c r="I227">
        <f t="shared" si="15"/>
        <v>33</v>
      </c>
      <c r="J227">
        <f>IFERROR(('PCU Matrices'!$C$2*B227)+('PCU Matrices'!$D$2*C227)+('PCU Matrices'!$D$2*D227)+('PCU Matrices'!$E$2*E227)+('PCU Matrices'!$F$2*F227)+('PCU Matrices'!$G$2*G227)+('PCU Matrices'!$B$2*H227),"0")</f>
        <v>34.5</v>
      </c>
    </row>
    <row r="228" spans="1:10" x14ac:dyDescent="0.2">
      <c r="A228" s="1">
        <v>46176.5</v>
      </c>
      <c r="B228">
        <v>0</v>
      </c>
      <c r="C228">
        <v>29</v>
      </c>
      <c r="D228">
        <v>5</v>
      </c>
      <c r="E228">
        <v>3</v>
      </c>
      <c r="F228">
        <v>0</v>
      </c>
      <c r="G228">
        <v>0</v>
      </c>
      <c r="H228">
        <v>0</v>
      </c>
      <c r="I228">
        <f t="shared" ref="I228:I255" si="19">SUM(B228:H228)</f>
        <v>37</v>
      </c>
      <c r="J228">
        <f>IFERROR(('PCU Matrices'!$C$2*B228)+('PCU Matrices'!$D$2*C228)+('PCU Matrices'!$D$2*D228)+('PCU Matrices'!$E$2*E228)+('PCU Matrices'!$F$2*F228)+('PCU Matrices'!$G$2*G228)+('PCU Matrices'!$B$2*H228),"0")</f>
        <v>38.5</v>
      </c>
    </row>
    <row r="229" spans="1:10" x14ac:dyDescent="0.2">
      <c r="A229" s="1">
        <v>46176.510416666664</v>
      </c>
      <c r="B229">
        <v>0</v>
      </c>
      <c r="C229">
        <v>33</v>
      </c>
      <c r="D229">
        <v>6</v>
      </c>
      <c r="E229">
        <v>1</v>
      </c>
      <c r="F229">
        <v>0</v>
      </c>
      <c r="G229">
        <v>0</v>
      </c>
      <c r="H229">
        <v>0</v>
      </c>
      <c r="I229">
        <f t="shared" si="19"/>
        <v>40</v>
      </c>
      <c r="J229">
        <f>IFERROR(('PCU Matrices'!$C$2*B229)+('PCU Matrices'!$D$2*C229)+('PCU Matrices'!$D$2*D229)+('PCU Matrices'!$E$2*E229)+('PCU Matrices'!$F$2*F229)+('PCU Matrices'!$G$2*G229)+('PCU Matrices'!$B$2*H229),"0")</f>
        <v>40.5</v>
      </c>
    </row>
    <row r="230" spans="1:10" x14ac:dyDescent="0.2">
      <c r="A230" s="1">
        <v>46176.520833333336</v>
      </c>
      <c r="B230">
        <v>1</v>
      </c>
      <c r="C230">
        <v>27</v>
      </c>
      <c r="D230">
        <v>3</v>
      </c>
      <c r="E230">
        <v>2</v>
      </c>
      <c r="F230">
        <v>2</v>
      </c>
      <c r="G230">
        <v>0</v>
      </c>
      <c r="H230">
        <v>0</v>
      </c>
      <c r="I230">
        <f t="shared" si="19"/>
        <v>35</v>
      </c>
      <c r="J230">
        <f>IFERROR(('PCU Matrices'!$C$2*B230)+('PCU Matrices'!$D$2*C230)+('PCU Matrices'!$D$2*D230)+('PCU Matrices'!$E$2*E230)+('PCU Matrices'!$F$2*F230)+('PCU Matrices'!$G$2*G230)+('PCU Matrices'!$B$2*H230),"0")</f>
        <v>38.4</v>
      </c>
    </row>
    <row r="231" spans="1:10" x14ac:dyDescent="0.2">
      <c r="A231" s="1">
        <v>46176.53125</v>
      </c>
      <c r="B231">
        <v>0</v>
      </c>
      <c r="C231">
        <v>32</v>
      </c>
      <c r="D231">
        <v>8</v>
      </c>
      <c r="E231">
        <v>3</v>
      </c>
      <c r="F231">
        <v>0</v>
      </c>
      <c r="G231">
        <v>0</v>
      </c>
      <c r="H231">
        <v>0</v>
      </c>
      <c r="I231">
        <f t="shared" si="19"/>
        <v>43</v>
      </c>
      <c r="J231">
        <f>IFERROR(('PCU Matrices'!$C$2*B231)+('PCU Matrices'!$D$2*C231)+('PCU Matrices'!$D$2*D231)+('PCU Matrices'!$E$2*E231)+('PCU Matrices'!$F$2*F231)+('PCU Matrices'!$G$2*G231)+('PCU Matrices'!$B$2*H231),"0")</f>
        <v>44.5</v>
      </c>
    </row>
    <row r="232" spans="1:10" x14ac:dyDescent="0.2">
      <c r="A232" s="1">
        <v>46176.541666666664</v>
      </c>
      <c r="B232">
        <v>0</v>
      </c>
      <c r="C232">
        <v>33</v>
      </c>
      <c r="D232">
        <v>6</v>
      </c>
      <c r="E232">
        <v>1</v>
      </c>
      <c r="F232">
        <v>0</v>
      </c>
      <c r="G232">
        <v>0</v>
      </c>
      <c r="H232">
        <v>1</v>
      </c>
      <c r="I232">
        <f t="shared" si="19"/>
        <v>41</v>
      </c>
      <c r="J232">
        <f>IFERROR(('PCU Matrices'!$C$2*B232)+('PCU Matrices'!$D$2*C232)+('PCU Matrices'!$D$2*D232)+('PCU Matrices'!$E$2*E232)+('PCU Matrices'!$F$2*F232)+('PCU Matrices'!$G$2*G232)+('PCU Matrices'!$B$2*H232),"0")</f>
        <v>40.700000000000003</v>
      </c>
    </row>
    <row r="233" spans="1:10" x14ac:dyDescent="0.2">
      <c r="A233" s="1">
        <v>46176.552083333336</v>
      </c>
      <c r="B233">
        <v>0</v>
      </c>
      <c r="C233">
        <v>15</v>
      </c>
      <c r="D233">
        <v>9</v>
      </c>
      <c r="E233">
        <v>1</v>
      </c>
      <c r="F233">
        <v>0</v>
      </c>
      <c r="G233">
        <v>0</v>
      </c>
      <c r="H233">
        <v>1</v>
      </c>
      <c r="I233">
        <f t="shared" si="19"/>
        <v>26</v>
      </c>
      <c r="J233">
        <f>IFERROR(('PCU Matrices'!$C$2*B233)+('PCU Matrices'!$D$2*C233)+('PCU Matrices'!$D$2*D233)+('PCU Matrices'!$E$2*E233)+('PCU Matrices'!$F$2*F233)+('PCU Matrices'!$G$2*G233)+('PCU Matrices'!$B$2*H233),"0")</f>
        <v>25.7</v>
      </c>
    </row>
    <row r="234" spans="1:10" x14ac:dyDescent="0.2">
      <c r="A234" s="1">
        <v>46176.5625</v>
      </c>
      <c r="B234">
        <v>0</v>
      </c>
      <c r="C234">
        <v>32</v>
      </c>
      <c r="D234">
        <v>6</v>
      </c>
      <c r="E234">
        <v>0</v>
      </c>
      <c r="F234">
        <v>0</v>
      </c>
      <c r="G234">
        <v>1</v>
      </c>
      <c r="H234">
        <v>0</v>
      </c>
      <c r="I234">
        <f t="shared" si="19"/>
        <v>39</v>
      </c>
      <c r="J234">
        <f>IFERROR(('PCU Matrices'!$C$2*B234)+('PCU Matrices'!$D$2*C234)+('PCU Matrices'!$D$2*D234)+('PCU Matrices'!$E$2*E234)+('PCU Matrices'!$F$2*F234)+('PCU Matrices'!$G$2*G234)+('PCU Matrices'!$B$2*H234),"0")</f>
        <v>39.9</v>
      </c>
    </row>
    <row r="235" spans="1:10" x14ac:dyDescent="0.2">
      <c r="A235" s="1">
        <v>46176.572916666664</v>
      </c>
      <c r="B235">
        <v>0</v>
      </c>
      <c r="C235">
        <v>28</v>
      </c>
      <c r="D235">
        <v>9</v>
      </c>
      <c r="E235">
        <v>3</v>
      </c>
      <c r="F235">
        <v>1</v>
      </c>
      <c r="G235">
        <v>0</v>
      </c>
      <c r="H235">
        <v>0</v>
      </c>
      <c r="I235">
        <f t="shared" si="19"/>
        <v>41</v>
      </c>
      <c r="J235">
        <f>IFERROR(('PCU Matrices'!$C$2*B235)+('PCU Matrices'!$D$2*C235)+('PCU Matrices'!$D$2*D235)+('PCU Matrices'!$E$2*E235)+('PCU Matrices'!$F$2*F235)+('PCU Matrices'!$G$2*G235)+('PCU Matrices'!$B$2*H235),"0")</f>
        <v>44</v>
      </c>
    </row>
    <row r="236" spans="1:10" x14ac:dyDescent="0.2">
      <c r="A236" s="1">
        <v>46176.583333333336</v>
      </c>
      <c r="B236">
        <v>0</v>
      </c>
      <c r="C236">
        <v>33</v>
      </c>
      <c r="D236">
        <v>3</v>
      </c>
      <c r="E236">
        <v>4</v>
      </c>
      <c r="F236">
        <v>1</v>
      </c>
      <c r="G236">
        <v>0</v>
      </c>
      <c r="H236">
        <v>0</v>
      </c>
      <c r="I236">
        <f t="shared" si="19"/>
        <v>41</v>
      </c>
      <c r="J236">
        <f>IFERROR(('PCU Matrices'!$C$2*B236)+('PCU Matrices'!$D$2*C236)+('PCU Matrices'!$D$2*D236)+('PCU Matrices'!$E$2*E236)+('PCU Matrices'!$F$2*F236)+('PCU Matrices'!$G$2*G236)+('PCU Matrices'!$B$2*H236),"0")</f>
        <v>44.5</v>
      </c>
    </row>
    <row r="237" spans="1:10" x14ac:dyDescent="0.2">
      <c r="A237" s="1">
        <v>46176.59375</v>
      </c>
      <c r="B237">
        <v>0</v>
      </c>
      <c r="C237">
        <v>39</v>
      </c>
      <c r="D237">
        <v>7</v>
      </c>
      <c r="E237">
        <v>1</v>
      </c>
      <c r="F237">
        <v>0</v>
      </c>
      <c r="G237">
        <v>0</v>
      </c>
      <c r="H237">
        <v>0</v>
      </c>
      <c r="I237">
        <f t="shared" si="19"/>
        <v>47</v>
      </c>
      <c r="J237">
        <f>IFERROR(('PCU Matrices'!$C$2*B237)+('PCU Matrices'!$D$2*C237)+('PCU Matrices'!$D$2*D237)+('PCU Matrices'!$E$2*E237)+('PCU Matrices'!$F$2*F237)+('PCU Matrices'!$G$2*G237)+('PCU Matrices'!$B$2*H237),"0")</f>
        <v>47.5</v>
      </c>
    </row>
    <row r="238" spans="1:10" x14ac:dyDescent="0.2">
      <c r="A238" s="1">
        <v>46176.604166666664</v>
      </c>
      <c r="B238">
        <v>0</v>
      </c>
      <c r="C238">
        <v>42</v>
      </c>
      <c r="D238">
        <v>10</v>
      </c>
      <c r="E238">
        <v>1</v>
      </c>
      <c r="F238">
        <v>0</v>
      </c>
      <c r="G238">
        <v>2</v>
      </c>
      <c r="H238">
        <v>0</v>
      </c>
      <c r="I238">
        <f t="shared" si="19"/>
        <v>55</v>
      </c>
      <c r="J238">
        <f>IFERROR(('PCU Matrices'!$C$2*B238)+('PCU Matrices'!$D$2*C238)+('PCU Matrices'!$D$2*D238)+('PCU Matrices'!$E$2*E238)+('PCU Matrices'!$F$2*F238)+('PCU Matrices'!$G$2*G238)+('PCU Matrices'!$B$2*H238),"0")</f>
        <v>57.3</v>
      </c>
    </row>
    <row r="239" spans="1:10" x14ac:dyDescent="0.2">
      <c r="A239" s="1">
        <v>46176.614583333336</v>
      </c>
      <c r="B239">
        <v>0</v>
      </c>
      <c r="C239">
        <v>35</v>
      </c>
      <c r="D239">
        <v>5</v>
      </c>
      <c r="E239">
        <v>2</v>
      </c>
      <c r="F239">
        <v>0</v>
      </c>
      <c r="G239">
        <v>0</v>
      </c>
      <c r="H239">
        <v>0</v>
      </c>
      <c r="I239">
        <f t="shared" si="19"/>
        <v>42</v>
      </c>
      <c r="J239">
        <f>IFERROR(('PCU Matrices'!$C$2*B239)+('PCU Matrices'!$D$2*C239)+('PCU Matrices'!$D$2*D239)+('PCU Matrices'!$E$2*E239)+('PCU Matrices'!$F$2*F239)+('PCU Matrices'!$G$2*G239)+('PCU Matrices'!$B$2*H239),"0")</f>
        <v>43</v>
      </c>
    </row>
    <row r="240" spans="1:10" x14ac:dyDescent="0.2">
      <c r="A240" s="1">
        <v>46176.625</v>
      </c>
      <c r="B240">
        <v>0</v>
      </c>
      <c r="C240">
        <v>43</v>
      </c>
      <c r="D240">
        <v>5</v>
      </c>
      <c r="E240">
        <v>1</v>
      </c>
      <c r="F240">
        <v>0</v>
      </c>
      <c r="G240">
        <v>0</v>
      </c>
      <c r="H240">
        <v>0</v>
      </c>
      <c r="I240">
        <f t="shared" si="19"/>
        <v>49</v>
      </c>
      <c r="J240">
        <f>IFERROR(('PCU Matrices'!$C$2*B240)+('PCU Matrices'!$D$2*C240)+('PCU Matrices'!$D$2*D240)+('PCU Matrices'!$E$2*E240)+('PCU Matrices'!$F$2*F240)+('PCU Matrices'!$G$2*G240)+('PCU Matrices'!$B$2*H240),"0")</f>
        <v>49.5</v>
      </c>
    </row>
    <row r="241" spans="1:10" x14ac:dyDescent="0.2">
      <c r="A241" s="1">
        <v>46176.635416666664</v>
      </c>
      <c r="B241">
        <v>0</v>
      </c>
      <c r="C241">
        <v>57</v>
      </c>
      <c r="D241">
        <v>4</v>
      </c>
      <c r="E241">
        <v>2</v>
      </c>
      <c r="F241">
        <v>0</v>
      </c>
      <c r="G241">
        <v>0</v>
      </c>
      <c r="H241">
        <v>0</v>
      </c>
      <c r="I241">
        <f t="shared" si="19"/>
        <v>63</v>
      </c>
      <c r="J241">
        <f>IFERROR(('PCU Matrices'!$C$2*B241)+('PCU Matrices'!$D$2*C241)+('PCU Matrices'!$D$2*D241)+('PCU Matrices'!$E$2*E241)+('PCU Matrices'!$F$2*F241)+('PCU Matrices'!$G$2*G241)+('PCU Matrices'!$B$2*H241),"0")</f>
        <v>64</v>
      </c>
    </row>
    <row r="242" spans="1:10" x14ac:dyDescent="0.2">
      <c r="A242" s="1">
        <v>46176.645833333336</v>
      </c>
      <c r="B242">
        <v>0</v>
      </c>
      <c r="C242">
        <v>40</v>
      </c>
      <c r="D242">
        <v>10</v>
      </c>
      <c r="E242">
        <v>1</v>
      </c>
      <c r="F242">
        <v>0</v>
      </c>
      <c r="G242">
        <v>0</v>
      </c>
      <c r="H242">
        <v>0</v>
      </c>
      <c r="I242">
        <f t="shared" si="19"/>
        <v>51</v>
      </c>
      <c r="J242">
        <f>IFERROR(('PCU Matrices'!$C$2*B242)+('PCU Matrices'!$D$2*C242)+('PCU Matrices'!$D$2*D242)+('PCU Matrices'!$E$2*E242)+('PCU Matrices'!$F$2*F242)+('PCU Matrices'!$G$2*G242)+('PCU Matrices'!$B$2*H242),"0")</f>
        <v>51.5</v>
      </c>
    </row>
    <row r="243" spans="1:10" x14ac:dyDescent="0.2">
      <c r="A243" s="1">
        <v>46176.65625</v>
      </c>
      <c r="B243">
        <v>0</v>
      </c>
      <c r="C243">
        <v>51</v>
      </c>
      <c r="D243">
        <v>9</v>
      </c>
      <c r="E243">
        <v>1</v>
      </c>
      <c r="F243">
        <v>0</v>
      </c>
      <c r="G243">
        <v>1</v>
      </c>
      <c r="H243">
        <v>0</v>
      </c>
      <c r="I243">
        <f t="shared" si="19"/>
        <v>62</v>
      </c>
      <c r="J243">
        <f>IFERROR(('PCU Matrices'!$C$2*B243)+('PCU Matrices'!$D$2*C243)+('PCU Matrices'!$D$2*D243)+('PCU Matrices'!$E$2*E243)+('PCU Matrices'!$F$2*F243)+('PCU Matrices'!$G$2*G243)+('PCU Matrices'!$B$2*H243),"0")</f>
        <v>63.4</v>
      </c>
    </row>
    <row r="244" spans="1:10" x14ac:dyDescent="0.2">
      <c r="A244" s="1">
        <v>46176.666666666664</v>
      </c>
      <c r="B244">
        <v>0</v>
      </c>
      <c r="C244">
        <v>57</v>
      </c>
      <c r="D244">
        <v>8</v>
      </c>
      <c r="E244">
        <v>2</v>
      </c>
      <c r="F244">
        <v>2</v>
      </c>
      <c r="G244">
        <v>0</v>
      </c>
      <c r="H244">
        <v>0</v>
      </c>
      <c r="I244">
        <f t="shared" si="19"/>
        <v>69</v>
      </c>
      <c r="J244">
        <f>IFERROR(('PCU Matrices'!$C$2*B244)+('PCU Matrices'!$D$2*C244)+('PCU Matrices'!$D$2*D244)+('PCU Matrices'!$E$2*E244)+('PCU Matrices'!$F$2*F244)+('PCU Matrices'!$G$2*G244)+('PCU Matrices'!$B$2*H244),"0")</f>
        <v>73</v>
      </c>
    </row>
    <row r="245" spans="1:10" x14ac:dyDescent="0.2">
      <c r="A245" s="1">
        <v>46176.677083333336</v>
      </c>
      <c r="B245">
        <v>0</v>
      </c>
      <c r="C245">
        <v>75</v>
      </c>
      <c r="D245">
        <v>9</v>
      </c>
      <c r="E245">
        <v>5</v>
      </c>
      <c r="F245">
        <v>0</v>
      </c>
      <c r="G245">
        <v>0</v>
      </c>
      <c r="H245">
        <v>0</v>
      </c>
      <c r="I245">
        <f t="shared" si="19"/>
        <v>89</v>
      </c>
      <c r="J245">
        <f>IFERROR(('PCU Matrices'!$C$2*B245)+('PCU Matrices'!$D$2*C245)+('PCU Matrices'!$D$2*D245)+('PCU Matrices'!$E$2*E245)+('PCU Matrices'!$F$2*F245)+('PCU Matrices'!$G$2*G245)+('PCU Matrices'!$B$2*H245),"0")</f>
        <v>91.5</v>
      </c>
    </row>
    <row r="246" spans="1:10" x14ac:dyDescent="0.2">
      <c r="A246" s="1">
        <v>46176.6875</v>
      </c>
      <c r="B246">
        <v>0</v>
      </c>
      <c r="C246">
        <v>96</v>
      </c>
      <c r="D246">
        <v>5</v>
      </c>
      <c r="E246">
        <v>3</v>
      </c>
      <c r="F246">
        <v>0</v>
      </c>
      <c r="G246">
        <v>0</v>
      </c>
      <c r="H246">
        <v>0</v>
      </c>
      <c r="I246">
        <f t="shared" si="19"/>
        <v>104</v>
      </c>
      <c r="J246">
        <f>IFERROR(('PCU Matrices'!$C$2*B246)+('PCU Matrices'!$D$2*C246)+('PCU Matrices'!$D$2*D246)+('PCU Matrices'!$E$2*E246)+('PCU Matrices'!$F$2*F246)+('PCU Matrices'!$G$2*G246)+('PCU Matrices'!$B$2*H246),"0")</f>
        <v>105.5</v>
      </c>
    </row>
    <row r="247" spans="1:10" x14ac:dyDescent="0.2">
      <c r="A247" s="1">
        <v>46176.697916666664</v>
      </c>
      <c r="B247">
        <v>0</v>
      </c>
      <c r="C247">
        <v>75</v>
      </c>
      <c r="D247">
        <v>6</v>
      </c>
      <c r="E247">
        <v>0</v>
      </c>
      <c r="F247">
        <v>0</v>
      </c>
      <c r="G247">
        <v>0</v>
      </c>
      <c r="H247">
        <v>0</v>
      </c>
      <c r="I247">
        <f t="shared" si="19"/>
        <v>81</v>
      </c>
      <c r="J247">
        <f>IFERROR(('PCU Matrices'!$C$2*B247)+('PCU Matrices'!$D$2*C247)+('PCU Matrices'!$D$2*D247)+('PCU Matrices'!$E$2*E247)+('PCU Matrices'!$F$2*F247)+('PCU Matrices'!$G$2*G247)+('PCU Matrices'!$B$2*H247),"0")</f>
        <v>81</v>
      </c>
    </row>
    <row r="248" spans="1:10" x14ac:dyDescent="0.2">
      <c r="A248" s="1">
        <v>46176.708333333336</v>
      </c>
      <c r="B248">
        <v>2</v>
      </c>
      <c r="C248">
        <v>60</v>
      </c>
      <c r="D248">
        <v>13</v>
      </c>
      <c r="E248">
        <v>1</v>
      </c>
      <c r="F248">
        <v>1</v>
      </c>
      <c r="G248">
        <v>0</v>
      </c>
      <c r="H248">
        <v>0</v>
      </c>
      <c r="I248">
        <f t="shared" si="19"/>
        <v>77</v>
      </c>
      <c r="J248">
        <f>IFERROR(('PCU Matrices'!$C$2*B248)+('PCU Matrices'!$D$2*C248)+('PCU Matrices'!$D$2*D248)+('PCU Matrices'!$E$2*E248)+('PCU Matrices'!$F$2*F248)+('PCU Matrices'!$G$2*G248)+('PCU Matrices'!$B$2*H248),"0")</f>
        <v>77.8</v>
      </c>
    </row>
    <row r="249" spans="1:10" x14ac:dyDescent="0.2">
      <c r="A249" s="1">
        <v>46176.71875</v>
      </c>
      <c r="B249">
        <v>2</v>
      </c>
      <c r="C249">
        <v>86</v>
      </c>
      <c r="D249">
        <v>9</v>
      </c>
      <c r="E249">
        <v>1</v>
      </c>
      <c r="F249">
        <v>2</v>
      </c>
      <c r="G249">
        <v>0</v>
      </c>
      <c r="H249">
        <v>0</v>
      </c>
      <c r="I249">
        <f t="shared" si="19"/>
        <v>100</v>
      </c>
      <c r="J249">
        <f>IFERROR(('PCU Matrices'!$C$2*B249)+('PCU Matrices'!$D$2*C249)+('PCU Matrices'!$D$2*D249)+('PCU Matrices'!$E$2*E249)+('PCU Matrices'!$F$2*F249)+('PCU Matrices'!$G$2*G249)+('PCU Matrices'!$B$2*H249),"0")</f>
        <v>102.3</v>
      </c>
    </row>
    <row r="250" spans="1:10" x14ac:dyDescent="0.2">
      <c r="A250" s="1">
        <v>46176.729166666664</v>
      </c>
      <c r="B250">
        <v>0</v>
      </c>
      <c r="C250">
        <v>97</v>
      </c>
      <c r="D250">
        <v>9</v>
      </c>
      <c r="E250">
        <v>0</v>
      </c>
      <c r="F250">
        <v>0</v>
      </c>
      <c r="G250">
        <v>0</v>
      </c>
      <c r="H250">
        <v>0</v>
      </c>
      <c r="I250">
        <f t="shared" si="19"/>
        <v>106</v>
      </c>
      <c r="J250">
        <f>IFERROR(('PCU Matrices'!$C$2*B250)+('PCU Matrices'!$D$2*C250)+('PCU Matrices'!$D$2*D250)+('PCU Matrices'!$E$2*E250)+('PCU Matrices'!$F$2*F250)+('PCU Matrices'!$G$2*G250)+('PCU Matrices'!$B$2*H250),"0")</f>
        <v>106</v>
      </c>
    </row>
    <row r="251" spans="1:10" x14ac:dyDescent="0.2">
      <c r="A251" s="1">
        <v>46176.739583333336</v>
      </c>
      <c r="B251">
        <v>0</v>
      </c>
      <c r="C251">
        <v>51</v>
      </c>
      <c r="D251">
        <v>6</v>
      </c>
      <c r="E251">
        <v>1</v>
      </c>
      <c r="F251">
        <v>0</v>
      </c>
      <c r="G251">
        <v>0</v>
      </c>
      <c r="H251">
        <v>0</v>
      </c>
      <c r="I251">
        <f t="shared" si="19"/>
        <v>58</v>
      </c>
      <c r="J251">
        <f>IFERROR(('PCU Matrices'!$C$2*B251)+('PCU Matrices'!$D$2*C251)+('PCU Matrices'!$D$2*D251)+('PCU Matrices'!$E$2*E251)+('PCU Matrices'!$F$2*F251)+('PCU Matrices'!$G$2*G251)+('PCU Matrices'!$B$2*H251),"0")</f>
        <v>58.5</v>
      </c>
    </row>
    <row r="252" spans="1:10" x14ac:dyDescent="0.2">
      <c r="A252" s="1">
        <v>46176.75</v>
      </c>
      <c r="B252">
        <v>0</v>
      </c>
      <c r="C252">
        <v>46</v>
      </c>
      <c r="D252">
        <v>9</v>
      </c>
      <c r="E252">
        <v>2</v>
      </c>
      <c r="F252">
        <v>0</v>
      </c>
      <c r="G252">
        <v>0</v>
      </c>
      <c r="H252">
        <v>0</v>
      </c>
      <c r="I252">
        <f t="shared" si="19"/>
        <v>57</v>
      </c>
      <c r="J252">
        <f>IFERROR(('PCU Matrices'!$C$2*B252)+('PCU Matrices'!$D$2*C252)+('PCU Matrices'!$D$2*D252)+('PCU Matrices'!$E$2*E252)+('PCU Matrices'!$F$2*F252)+('PCU Matrices'!$G$2*G252)+('PCU Matrices'!$B$2*H252),"0")</f>
        <v>58</v>
      </c>
    </row>
    <row r="253" spans="1:10" x14ac:dyDescent="0.2">
      <c r="A253" s="1">
        <v>46176.760416666664</v>
      </c>
      <c r="B253">
        <v>0</v>
      </c>
      <c r="C253">
        <v>39</v>
      </c>
      <c r="D253">
        <v>2</v>
      </c>
      <c r="E253">
        <v>0</v>
      </c>
      <c r="F253">
        <v>0</v>
      </c>
      <c r="G253">
        <v>0</v>
      </c>
      <c r="H253">
        <v>0</v>
      </c>
      <c r="I253">
        <f t="shared" si="19"/>
        <v>41</v>
      </c>
      <c r="J253">
        <f>IFERROR(('PCU Matrices'!$C$2*B253)+('PCU Matrices'!$D$2*C253)+('PCU Matrices'!$D$2*D253)+('PCU Matrices'!$E$2*E253)+('PCU Matrices'!$F$2*F253)+('PCU Matrices'!$G$2*G253)+('PCU Matrices'!$B$2*H253),"0")</f>
        <v>41</v>
      </c>
    </row>
    <row r="254" spans="1:10" x14ac:dyDescent="0.2">
      <c r="A254" s="1">
        <v>46176.770833333336</v>
      </c>
      <c r="B254">
        <v>0</v>
      </c>
      <c r="C254">
        <v>47</v>
      </c>
      <c r="D254">
        <v>4</v>
      </c>
      <c r="E254">
        <v>0</v>
      </c>
      <c r="F254">
        <v>1</v>
      </c>
      <c r="G254">
        <v>0</v>
      </c>
      <c r="H254">
        <v>0</v>
      </c>
      <c r="I254">
        <f t="shared" si="19"/>
        <v>52</v>
      </c>
      <c r="J254">
        <f>IFERROR(('PCU Matrices'!$C$2*B254)+('PCU Matrices'!$D$2*C254)+('PCU Matrices'!$D$2*D254)+('PCU Matrices'!$E$2*E254)+('PCU Matrices'!$F$2*F254)+('PCU Matrices'!$G$2*G254)+('PCU Matrices'!$B$2*H254),"0")</f>
        <v>53.5</v>
      </c>
    </row>
    <row r="255" spans="1:10" x14ac:dyDescent="0.2">
      <c r="A255" s="1">
        <v>46176.78125</v>
      </c>
      <c r="B255">
        <v>0</v>
      </c>
      <c r="C255">
        <v>35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f t="shared" si="19"/>
        <v>35</v>
      </c>
      <c r="J255">
        <f>IFERROR(('PCU Matrices'!$C$2*B255)+('PCU Matrices'!$D$2*C255)+('PCU Matrices'!$D$2*D255)+('PCU Matrices'!$E$2*E255)+('PCU Matrices'!$F$2*F255)+('PCU Matrices'!$G$2*G255)+('PCU Matrices'!$B$2*H255),"0")</f>
        <v>35</v>
      </c>
    </row>
    <row r="256" spans="1:10" x14ac:dyDescent="0.2">
      <c r="A256" s="1" t="s">
        <v>357</v>
      </c>
      <c r="B256" s="10">
        <f t="shared" ref="B256:J256" si="20">SUM(B208:B255)</f>
        <v>9</v>
      </c>
      <c r="C256" s="10">
        <f t="shared" si="20"/>
        <v>2355</v>
      </c>
      <c r="D256" s="10">
        <f t="shared" si="20"/>
        <v>376</v>
      </c>
      <c r="E256" s="10">
        <f t="shared" si="20"/>
        <v>95</v>
      </c>
      <c r="F256" s="10">
        <f t="shared" si="20"/>
        <v>22</v>
      </c>
      <c r="G256" s="10">
        <f t="shared" si="20"/>
        <v>5</v>
      </c>
      <c r="H256" s="10">
        <f t="shared" si="20"/>
        <v>2</v>
      </c>
      <c r="I256" s="10">
        <f t="shared" si="20"/>
        <v>2864</v>
      </c>
      <c r="J256" s="10">
        <f t="shared" si="20"/>
        <v>2942.0000000000005</v>
      </c>
    </row>
    <row r="257" spans="1:10" x14ac:dyDescent="0.2">
      <c r="A257" s="1" t="s">
        <v>23</v>
      </c>
      <c r="B257" s="10">
        <f>SUM(B209:B212)</f>
        <v>3</v>
      </c>
      <c r="C257" s="10">
        <f t="shared" ref="C257:J257" si="21">SUM(C209:C212)</f>
        <v>360</v>
      </c>
      <c r="D257" s="10">
        <f t="shared" si="21"/>
        <v>60</v>
      </c>
      <c r="E257" s="10">
        <f t="shared" si="21"/>
        <v>13</v>
      </c>
      <c r="F257" s="10">
        <f t="shared" si="21"/>
        <v>3</v>
      </c>
      <c r="G257" s="10">
        <f t="shared" si="21"/>
        <v>1</v>
      </c>
      <c r="H257" s="10">
        <f t="shared" si="21"/>
        <v>0</v>
      </c>
      <c r="I257" s="10">
        <f t="shared" si="21"/>
        <v>440</v>
      </c>
      <c r="J257" s="10">
        <f t="shared" si="21"/>
        <v>450.1</v>
      </c>
    </row>
    <row r="258" spans="1:10" x14ac:dyDescent="0.2">
      <c r="A258" s="1" t="s">
        <v>358</v>
      </c>
      <c r="B258" s="10">
        <f>SUM(B245:B248)</f>
        <v>2</v>
      </c>
      <c r="C258" s="10">
        <f t="shared" ref="C258:J258" si="22">SUM(C245:C248)</f>
        <v>306</v>
      </c>
      <c r="D258" s="10">
        <f t="shared" si="22"/>
        <v>33</v>
      </c>
      <c r="E258" s="10">
        <f t="shared" si="22"/>
        <v>9</v>
      </c>
      <c r="F258" s="10">
        <f t="shared" si="22"/>
        <v>1</v>
      </c>
      <c r="G258" s="10">
        <f t="shared" si="22"/>
        <v>0</v>
      </c>
      <c r="H258" s="10">
        <f t="shared" si="22"/>
        <v>0</v>
      </c>
      <c r="I258" s="10">
        <f t="shared" si="22"/>
        <v>351</v>
      </c>
      <c r="J258" s="10">
        <f t="shared" si="22"/>
        <v>355.8</v>
      </c>
    </row>
    <row r="259" spans="1:10" x14ac:dyDescent="0.2">
      <c r="A259" s="1">
        <v>46177.291666666664</v>
      </c>
      <c r="B259">
        <v>1</v>
      </c>
      <c r="C259">
        <v>56</v>
      </c>
      <c r="D259">
        <v>17</v>
      </c>
      <c r="E259">
        <v>2</v>
      </c>
      <c r="F259">
        <v>0</v>
      </c>
      <c r="G259">
        <v>0</v>
      </c>
      <c r="H259">
        <v>0</v>
      </c>
      <c r="I259">
        <f t="shared" ref="I259:I290" si="23">SUM(B259:H259)</f>
        <v>76</v>
      </c>
      <c r="J259">
        <f>IFERROR(('PCU Matrices'!$C$2*B259)+('PCU Matrices'!$D$2*C259)+('PCU Matrices'!$D$2*D259)+('PCU Matrices'!$E$2*E259)+('PCU Matrices'!$F$2*F259)+('PCU Matrices'!$G$2*G259)+('PCU Matrices'!$B$2*H259),"0")</f>
        <v>76.400000000000006</v>
      </c>
    </row>
    <row r="260" spans="1:10" x14ac:dyDescent="0.2">
      <c r="A260" s="1">
        <v>46177.302083333336</v>
      </c>
      <c r="B260">
        <v>0</v>
      </c>
      <c r="C260">
        <v>81</v>
      </c>
      <c r="D260">
        <v>11</v>
      </c>
      <c r="E260">
        <v>0</v>
      </c>
      <c r="F260">
        <v>0</v>
      </c>
      <c r="G260">
        <v>0</v>
      </c>
      <c r="H260">
        <v>0</v>
      </c>
      <c r="I260">
        <f t="shared" si="23"/>
        <v>92</v>
      </c>
      <c r="J260">
        <f>IFERROR(('PCU Matrices'!$C$2*B260)+('PCU Matrices'!$D$2*C260)+('PCU Matrices'!$D$2*D260)+('PCU Matrices'!$E$2*E260)+('PCU Matrices'!$F$2*F260)+('PCU Matrices'!$G$2*G260)+('PCU Matrices'!$B$2*H260),"0")</f>
        <v>92</v>
      </c>
    </row>
    <row r="261" spans="1:10" x14ac:dyDescent="0.2">
      <c r="A261" s="1">
        <v>46177.3125</v>
      </c>
      <c r="B261">
        <v>1</v>
      </c>
      <c r="C261">
        <v>95</v>
      </c>
      <c r="D261">
        <v>13</v>
      </c>
      <c r="E261">
        <v>1</v>
      </c>
      <c r="F261">
        <v>1</v>
      </c>
      <c r="G261">
        <v>0</v>
      </c>
      <c r="H261">
        <v>0</v>
      </c>
      <c r="I261">
        <f t="shared" si="23"/>
        <v>111</v>
      </c>
      <c r="J261">
        <f>IFERROR(('PCU Matrices'!$C$2*B261)+('PCU Matrices'!$D$2*C261)+('PCU Matrices'!$D$2*D261)+('PCU Matrices'!$E$2*E261)+('PCU Matrices'!$F$2*F261)+('PCU Matrices'!$G$2*G261)+('PCU Matrices'!$B$2*H261),"0")</f>
        <v>112.4</v>
      </c>
    </row>
    <row r="262" spans="1:10" x14ac:dyDescent="0.2">
      <c r="A262" s="1">
        <v>46177.322916666664</v>
      </c>
      <c r="B262">
        <v>2</v>
      </c>
      <c r="C262">
        <v>75</v>
      </c>
      <c r="D262">
        <v>14</v>
      </c>
      <c r="E262">
        <v>2</v>
      </c>
      <c r="F262">
        <v>1</v>
      </c>
      <c r="G262">
        <v>0</v>
      </c>
      <c r="H262">
        <v>0</v>
      </c>
      <c r="I262">
        <f t="shared" si="23"/>
        <v>94</v>
      </c>
      <c r="J262">
        <f>IFERROR(('PCU Matrices'!$C$2*B262)+('PCU Matrices'!$D$2*C262)+('PCU Matrices'!$D$2*D262)+('PCU Matrices'!$E$2*E262)+('PCU Matrices'!$F$2*F262)+('PCU Matrices'!$G$2*G262)+('PCU Matrices'!$B$2*H262),"0")</f>
        <v>95.3</v>
      </c>
    </row>
    <row r="263" spans="1:10" x14ac:dyDescent="0.2">
      <c r="A263" s="1">
        <v>46177.333333333336</v>
      </c>
      <c r="B263">
        <v>0</v>
      </c>
      <c r="C263">
        <v>67</v>
      </c>
      <c r="D263">
        <v>16</v>
      </c>
      <c r="E263">
        <v>1</v>
      </c>
      <c r="F263">
        <v>0</v>
      </c>
      <c r="G263">
        <v>1</v>
      </c>
      <c r="H263">
        <v>0</v>
      </c>
      <c r="I263">
        <f t="shared" si="23"/>
        <v>85</v>
      </c>
      <c r="J263">
        <f>IFERROR(('PCU Matrices'!$C$2*B263)+('PCU Matrices'!$D$2*C263)+('PCU Matrices'!$D$2*D263)+('PCU Matrices'!$E$2*E263)+('PCU Matrices'!$F$2*F263)+('PCU Matrices'!$G$2*G263)+('PCU Matrices'!$B$2*H263),"0")</f>
        <v>86.4</v>
      </c>
    </row>
    <row r="264" spans="1:10" x14ac:dyDescent="0.2">
      <c r="A264" s="1">
        <v>46177.34375</v>
      </c>
      <c r="B264">
        <v>0</v>
      </c>
      <c r="C264">
        <v>71</v>
      </c>
      <c r="D264">
        <v>14</v>
      </c>
      <c r="E264">
        <v>1</v>
      </c>
      <c r="F264">
        <v>0</v>
      </c>
      <c r="G264">
        <v>0</v>
      </c>
      <c r="H264">
        <v>0</v>
      </c>
      <c r="I264">
        <f t="shared" si="23"/>
        <v>86</v>
      </c>
      <c r="J264">
        <f>IFERROR(('PCU Matrices'!$C$2*B264)+('PCU Matrices'!$D$2*C264)+('PCU Matrices'!$D$2*D264)+('PCU Matrices'!$E$2*E264)+('PCU Matrices'!$F$2*F264)+('PCU Matrices'!$G$2*G264)+('PCU Matrices'!$B$2*H264),"0")</f>
        <v>86.5</v>
      </c>
    </row>
    <row r="265" spans="1:10" x14ac:dyDescent="0.2">
      <c r="A265" s="1">
        <v>46177.354166666664</v>
      </c>
      <c r="B265">
        <v>0</v>
      </c>
      <c r="C265">
        <v>60</v>
      </c>
      <c r="D265">
        <v>18</v>
      </c>
      <c r="E265">
        <v>0</v>
      </c>
      <c r="F265">
        <v>1</v>
      </c>
      <c r="G265">
        <v>0</v>
      </c>
      <c r="H265">
        <v>0</v>
      </c>
      <c r="I265">
        <f t="shared" si="23"/>
        <v>79</v>
      </c>
      <c r="J265">
        <f>IFERROR(('PCU Matrices'!$C$2*B265)+('PCU Matrices'!$D$2*C265)+('PCU Matrices'!$D$2*D265)+('PCU Matrices'!$E$2*E265)+('PCU Matrices'!$F$2*F265)+('PCU Matrices'!$G$2*G265)+('PCU Matrices'!$B$2*H265),"0")</f>
        <v>80.5</v>
      </c>
    </row>
    <row r="266" spans="1:10" x14ac:dyDescent="0.2">
      <c r="A266" s="1">
        <v>46177.364583333336</v>
      </c>
      <c r="B266">
        <v>0</v>
      </c>
      <c r="C266">
        <v>40</v>
      </c>
      <c r="D266">
        <v>9</v>
      </c>
      <c r="E266">
        <v>3</v>
      </c>
      <c r="F266">
        <v>1</v>
      </c>
      <c r="G266">
        <v>0</v>
      </c>
      <c r="H266">
        <v>0</v>
      </c>
      <c r="I266">
        <f t="shared" si="23"/>
        <v>53</v>
      </c>
      <c r="J266">
        <f>IFERROR(('PCU Matrices'!$C$2*B266)+('PCU Matrices'!$D$2*C266)+('PCU Matrices'!$D$2*D266)+('PCU Matrices'!$E$2*E266)+('PCU Matrices'!$F$2*F266)+('PCU Matrices'!$G$2*G266)+('PCU Matrices'!$B$2*H266),"0")</f>
        <v>56</v>
      </c>
    </row>
    <row r="267" spans="1:10" x14ac:dyDescent="0.2">
      <c r="A267" s="1">
        <v>46177.375</v>
      </c>
      <c r="B267">
        <v>3</v>
      </c>
      <c r="C267">
        <v>56</v>
      </c>
      <c r="D267">
        <v>7</v>
      </c>
      <c r="E267">
        <v>5</v>
      </c>
      <c r="F267">
        <v>1</v>
      </c>
      <c r="G267">
        <v>0</v>
      </c>
      <c r="H267">
        <v>0</v>
      </c>
      <c r="I267">
        <f t="shared" si="23"/>
        <v>72</v>
      </c>
      <c r="J267">
        <f>IFERROR(('PCU Matrices'!$C$2*B267)+('PCU Matrices'!$D$2*C267)+('PCU Matrices'!$D$2*D267)+('PCU Matrices'!$E$2*E267)+('PCU Matrices'!$F$2*F267)+('PCU Matrices'!$G$2*G267)+('PCU Matrices'!$B$2*H267),"0")</f>
        <v>74.2</v>
      </c>
    </row>
    <row r="268" spans="1:10" x14ac:dyDescent="0.2">
      <c r="A268" s="1">
        <v>46177.385416666664</v>
      </c>
      <c r="B268">
        <v>0</v>
      </c>
      <c r="C268">
        <v>45</v>
      </c>
      <c r="D268">
        <v>6</v>
      </c>
      <c r="E268">
        <v>1</v>
      </c>
      <c r="F268">
        <v>1</v>
      </c>
      <c r="G268">
        <v>0</v>
      </c>
      <c r="H268">
        <v>0</v>
      </c>
      <c r="I268">
        <f t="shared" si="23"/>
        <v>53</v>
      </c>
      <c r="J268">
        <f>IFERROR(('PCU Matrices'!$C$2*B268)+('PCU Matrices'!$D$2*C268)+('PCU Matrices'!$D$2*D268)+('PCU Matrices'!$E$2*E268)+('PCU Matrices'!$F$2*F268)+('PCU Matrices'!$G$2*G268)+('PCU Matrices'!$B$2*H268),"0")</f>
        <v>55</v>
      </c>
    </row>
    <row r="269" spans="1:10" x14ac:dyDescent="0.2">
      <c r="A269" s="1">
        <v>46177.395833333336</v>
      </c>
      <c r="B269">
        <v>1</v>
      </c>
      <c r="C269">
        <v>58</v>
      </c>
      <c r="D269">
        <v>6</v>
      </c>
      <c r="E269">
        <v>5</v>
      </c>
      <c r="F269">
        <v>0</v>
      </c>
      <c r="G269">
        <v>1</v>
      </c>
      <c r="H269">
        <v>0</v>
      </c>
      <c r="I269">
        <f t="shared" si="23"/>
        <v>71</v>
      </c>
      <c r="J269">
        <f>IFERROR(('PCU Matrices'!$C$2*B269)+('PCU Matrices'!$D$2*C269)+('PCU Matrices'!$D$2*D269)+('PCU Matrices'!$E$2*E269)+('PCU Matrices'!$F$2*F269)+('PCU Matrices'!$G$2*G269)+('PCU Matrices'!$B$2*H269),"0")</f>
        <v>73.800000000000011</v>
      </c>
    </row>
    <row r="270" spans="1:10" x14ac:dyDescent="0.2">
      <c r="A270" s="1">
        <v>46177.40625</v>
      </c>
      <c r="B270">
        <v>0</v>
      </c>
      <c r="C270">
        <v>29</v>
      </c>
      <c r="D270">
        <v>7</v>
      </c>
      <c r="E270">
        <v>4</v>
      </c>
      <c r="F270">
        <v>0</v>
      </c>
      <c r="G270">
        <v>0</v>
      </c>
      <c r="H270">
        <v>0</v>
      </c>
      <c r="I270">
        <f t="shared" si="23"/>
        <v>40</v>
      </c>
      <c r="J270">
        <f>IFERROR(('PCU Matrices'!$C$2*B270)+('PCU Matrices'!$D$2*C270)+('PCU Matrices'!$D$2*D270)+('PCU Matrices'!$E$2*E270)+('PCU Matrices'!$F$2*F270)+('PCU Matrices'!$G$2*G270)+('PCU Matrices'!$B$2*H270),"0")</f>
        <v>42</v>
      </c>
    </row>
    <row r="271" spans="1:10" x14ac:dyDescent="0.2">
      <c r="A271" s="1">
        <v>46177.416666666664</v>
      </c>
      <c r="B271">
        <v>0</v>
      </c>
      <c r="C271">
        <v>27</v>
      </c>
      <c r="D271">
        <v>6</v>
      </c>
      <c r="E271">
        <v>3</v>
      </c>
      <c r="F271">
        <v>1</v>
      </c>
      <c r="G271">
        <v>0</v>
      </c>
      <c r="H271">
        <v>1</v>
      </c>
      <c r="I271">
        <f t="shared" si="23"/>
        <v>38</v>
      </c>
      <c r="J271">
        <f>IFERROR(('PCU Matrices'!$C$2*B271)+('PCU Matrices'!$D$2*C271)+('PCU Matrices'!$D$2*D271)+('PCU Matrices'!$E$2*E271)+('PCU Matrices'!$F$2*F271)+('PCU Matrices'!$G$2*G271)+('PCU Matrices'!$B$2*H271),"0")</f>
        <v>40.200000000000003</v>
      </c>
    </row>
    <row r="272" spans="1:10" x14ac:dyDescent="0.2">
      <c r="A272" s="1">
        <v>46177.427083333336</v>
      </c>
      <c r="B272">
        <v>1</v>
      </c>
      <c r="C272">
        <v>30</v>
      </c>
      <c r="D272">
        <v>8</v>
      </c>
      <c r="E272">
        <v>1</v>
      </c>
      <c r="F272">
        <v>1</v>
      </c>
      <c r="G272">
        <v>0</v>
      </c>
      <c r="H272">
        <v>0</v>
      </c>
      <c r="I272">
        <f t="shared" si="23"/>
        <v>41</v>
      </c>
      <c r="J272">
        <f>IFERROR(('PCU Matrices'!$C$2*B272)+('PCU Matrices'!$D$2*C272)+('PCU Matrices'!$D$2*D272)+('PCU Matrices'!$E$2*E272)+('PCU Matrices'!$F$2*F272)+('PCU Matrices'!$G$2*G272)+('PCU Matrices'!$B$2*H272),"0")</f>
        <v>42.4</v>
      </c>
    </row>
    <row r="273" spans="1:10" x14ac:dyDescent="0.2">
      <c r="A273" s="1">
        <v>46177.4375</v>
      </c>
      <c r="B273">
        <v>0</v>
      </c>
      <c r="C273">
        <v>30</v>
      </c>
      <c r="D273">
        <v>9</v>
      </c>
      <c r="E273">
        <v>4</v>
      </c>
      <c r="F273">
        <v>1</v>
      </c>
      <c r="G273">
        <v>1</v>
      </c>
      <c r="H273">
        <v>0</v>
      </c>
      <c r="I273">
        <f t="shared" si="23"/>
        <v>45</v>
      </c>
      <c r="J273">
        <f>IFERROR(('PCU Matrices'!$C$2*B273)+('PCU Matrices'!$D$2*C273)+('PCU Matrices'!$D$2*D273)+('PCU Matrices'!$E$2*E273)+('PCU Matrices'!$F$2*F273)+('PCU Matrices'!$G$2*G273)+('PCU Matrices'!$B$2*H273),"0")</f>
        <v>49.4</v>
      </c>
    </row>
    <row r="274" spans="1:10" x14ac:dyDescent="0.2">
      <c r="A274" s="1">
        <v>46177.447916666664</v>
      </c>
      <c r="B274">
        <v>0</v>
      </c>
      <c r="C274">
        <v>34</v>
      </c>
      <c r="D274">
        <v>10</v>
      </c>
      <c r="E274">
        <v>2</v>
      </c>
      <c r="F274">
        <v>0</v>
      </c>
      <c r="G274">
        <v>0</v>
      </c>
      <c r="H274">
        <v>0</v>
      </c>
      <c r="I274">
        <f t="shared" si="23"/>
        <v>46</v>
      </c>
      <c r="J274">
        <f>IFERROR(('PCU Matrices'!$C$2*B274)+('PCU Matrices'!$D$2*C274)+('PCU Matrices'!$D$2*D274)+('PCU Matrices'!$E$2*E274)+('PCU Matrices'!$F$2*F274)+('PCU Matrices'!$G$2*G274)+('PCU Matrices'!$B$2*H274),"0")</f>
        <v>47</v>
      </c>
    </row>
    <row r="275" spans="1:10" x14ac:dyDescent="0.2">
      <c r="A275" s="1">
        <v>46177.458333333336</v>
      </c>
      <c r="B275">
        <v>0</v>
      </c>
      <c r="C275">
        <v>36</v>
      </c>
      <c r="D275">
        <v>8</v>
      </c>
      <c r="E275">
        <v>1</v>
      </c>
      <c r="F275">
        <v>0</v>
      </c>
      <c r="G275">
        <v>0</v>
      </c>
      <c r="H275">
        <v>0</v>
      </c>
      <c r="I275">
        <f t="shared" si="23"/>
        <v>45</v>
      </c>
      <c r="J275">
        <f>IFERROR(('PCU Matrices'!$C$2*B275)+('PCU Matrices'!$D$2*C275)+('PCU Matrices'!$D$2*D275)+('PCU Matrices'!$E$2*E275)+('PCU Matrices'!$F$2*F275)+('PCU Matrices'!$G$2*G275)+('PCU Matrices'!$B$2*H275),"0")</f>
        <v>45.5</v>
      </c>
    </row>
    <row r="276" spans="1:10" x14ac:dyDescent="0.2">
      <c r="A276" s="1">
        <v>46177.46875</v>
      </c>
      <c r="B276">
        <v>0</v>
      </c>
      <c r="C276">
        <v>30</v>
      </c>
      <c r="D276">
        <v>9</v>
      </c>
      <c r="E276">
        <v>4</v>
      </c>
      <c r="F276">
        <v>1</v>
      </c>
      <c r="G276">
        <v>0</v>
      </c>
      <c r="H276">
        <v>0</v>
      </c>
      <c r="I276">
        <f t="shared" si="23"/>
        <v>44</v>
      </c>
      <c r="J276">
        <f>IFERROR(('PCU Matrices'!$C$2*B276)+('PCU Matrices'!$D$2*C276)+('PCU Matrices'!$D$2*D276)+('PCU Matrices'!$E$2*E276)+('PCU Matrices'!$F$2*F276)+('PCU Matrices'!$G$2*G276)+('PCU Matrices'!$B$2*H276),"0")</f>
        <v>47.5</v>
      </c>
    </row>
    <row r="277" spans="1:10" x14ac:dyDescent="0.2">
      <c r="A277" s="1">
        <v>46177.479166666664</v>
      </c>
      <c r="B277">
        <v>0</v>
      </c>
      <c r="C277">
        <v>36</v>
      </c>
      <c r="D277">
        <v>8</v>
      </c>
      <c r="E277">
        <v>4</v>
      </c>
      <c r="F277">
        <v>0</v>
      </c>
      <c r="G277">
        <v>0</v>
      </c>
      <c r="H277">
        <v>0</v>
      </c>
      <c r="I277">
        <f t="shared" si="23"/>
        <v>48</v>
      </c>
      <c r="J277">
        <f>IFERROR(('PCU Matrices'!$C$2*B277)+('PCU Matrices'!$D$2*C277)+('PCU Matrices'!$D$2*D277)+('PCU Matrices'!$E$2*E277)+('PCU Matrices'!$F$2*F277)+('PCU Matrices'!$G$2*G277)+('PCU Matrices'!$B$2*H277),"0")</f>
        <v>50</v>
      </c>
    </row>
    <row r="278" spans="1:10" x14ac:dyDescent="0.2">
      <c r="A278" s="1">
        <v>46177.489583333336</v>
      </c>
      <c r="B278">
        <v>0</v>
      </c>
      <c r="C278">
        <v>29</v>
      </c>
      <c r="D278">
        <v>10</v>
      </c>
      <c r="E278">
        <v>2</v>
      </c>
      <c r="F278">
        <v>0</v>
      </c>
      <c r="G278">
        <v>0</v>
      </c>
      <c r="H278">
        <v>0</v>
      </c>
      <c r="I278">
        <f t="shared" si="23"/>
        <v>41</v>
      </c>
      <c r="J278">
        <f>IFERROR(('PCU Matrices'!$C$2*B278)+('PCU Matrices'!$D$2*C278)+('PCU Matrices'!$D$2*D278)+('PCU Matrices'!$E$2*E278)+('PCU Matrices'!$F$2*F278)+('PCU Matrices'!$G$2*G278)+('PCU Matrices'!$B$2*H278),"0")</f>
        <v>42</v>
      </c>
    </row>
    <row r="279" spans="1:10" x14ac:dyDescent="0.2">
      <c r="A279" s="1">
        <v>46177.5</v>
      </c>
      <c r="B279">
        <v>0</v>
      </c>
      <c r="C279">
        <v>27</v>
      </c>
      <c r="D279">
        <v>10</v>
      </c>
      <c r="E279">
        <v>2</v>
      </c>
      <c r="F279">
        <v>1</v>
      </c>
      <c r="G279">
        <v>0</v>
      </c>
      <c r="H279">
        <v>0</v>
      </c>
      <c r="I279">
        <f t="shared" si="23"/>
        <v>40</v>
      </c>
      <c r="J279">
        <f>IFERROR(('PCU Matrices'!$C$2*B279)+('PCU Matrices'!$D$2*C279)+('PCU Matrices'!$D$2*D279)+('PCU Matrices'!$E$2*E279)+('PCU Matrices'!$F$2*F279)+('PCU Matrices'!$G$2*G279)+('PCU Matrices'!$B$2*H279),"0")</f>
        <v>42.5</v>
      </c>
    </row>
    <row r="280" spans="1:10" x14ac:dyDescent="0.2">
      <c r="A280" s="1">
        <v>46177.510416666664</v>
      </c>
      <c r="B280">
        <v>0</v>
      </c>
      <c r="C280">
        <v>37</v>
      </c>
      <c r="D280">
        <v>7</v>
      </c>
      <c r="E280">
        <v>1</v>
      </c>
      <c r="F280">
        <v>0</v>
      </c>
      <c r="G280">
        <v>0</v>
      </c>
      <c r="H280">
        <v>0</v>
      </c>
      <c r="I280">
        <f t="shared" si="23"/>
        <v>45</v>
      </c>
      <c r="J280">
        <f>IFERROR(('PCU Matrices'!$C$2*B280)+('PCU Matrices'!$D$2*C280)+('PCU Matrices'!$D$2*D280)+('PCU Matrices'!$E$2*E280)+('PCU Matrices'!$F$2*F280)+('PCU Matrices'!$G$2*G280)+('PCU Matrices'!$B$2*H280),"0")</f>
        <v>45.5</v>
      </c>
    </row>
    <row r="281" spans="1:10" x14ac:dyDescent="0.2">
      <c r="A281" s="1">
        <v>46177.520833333336</v>
      </c>
      <c r="B281">
        <v>1</v>
      </c>
      <c r="C281">
        <v>46</v>
      </c>
      <c r="D281">
        <v>8</v>
      </c>
      <c r="E281">
        <v>1</v>
      </c>
      <c r="F281">
        <v>1</v>
      </c>
      <c r="G281">
        <v>0</v>
      </c>
      <c r="H281">
        <v>0</v>
      </c>
      <c r="I281">
        <f t="shared" si="23"/>
        <v>57</v>
      </c>
      <c r="J281">
        <f>IFERROR(('PCU Matrices'!$C$2*B281)+('PCU Matrices'!$D$2*C281)+('PCU Matrices'!$D$2*D281)+('PCU Matrices'!$E$2*E281)+('PCU Matrices'!$F$2*F281)+('PCU Matrices'!$G$2*G281)+('PCU Matrices'!$B$2*H281),"0")</f>
        <v>58.4</v>
      </c>
    </row>
    <row r="282" spans="1:10" x14ac:dyDescent="0.2">
      <c r="A282" s="1">
        <v>46177.53125</v>
      </c>
      <c r="B282">
        <v>0</v>
      </c>
      <c r="C282">
        <v>34</v>
      </c>
      <c r="D282">
        <v>6</v>
      </c>
      <c r="E282">
        <v>0</v>
      </c>
      <c r="F282">
        <v>1</v>
      </c>
      <c r="G282">
        <v>0</v>
      </c>
      <c r="H282">
        <v>0</v>
      </c>
      <c r="I282">
        <f t="shared" si="23"/>
        <v>41</v>
      </c>
      <c r="J282">
        <f>IFERROR(('PCU Matrices'!$C$2*B282)+('PCU Matrices'!$D$2*C282)+('PCU Matrices'!$D$2*D282)+('PCU Matrices'!$E$2*E282)+('PCU Matrices'!$F$2*F282)+('PCU Matrices'!$G$2*G282)+('PCU Matrices'!$B$2*H282),"0")</f>
        <v>42.5</v>
      </c>
    </row>
    <row r="283" spans="1:10" x14ac:dyDescent="0.2">
      <c r="A283" s="1">
        <v>46177.541666666664</v>
      </c>
      <c r="B283">
        <v>1</v>
      </c>
      <c r="C283">
        <v>33</v>
      </c>
      <c r="D283">
        <v>14</v>
      </c>
      <c r="E283">
        <v>1</v>
      </c>
      <c r="F283">
        <v>1</v>
      </c>
      <c r="G283">
        <v>0</v>
      </c>
      <c r="H283">
        <v>0</v>
      </c>
      <c r="I283">
        <f t="shared" si="23"/>
        <v>50</v>
      </c>
      <c r="J283">
        <f>IFERROR(('PCU Matrices'!$C$2*B283)+('PCU Matrices'!$D$2*C283)+('PCU Matrices'!$D$2*D283)+('PCU Matrices'!$E$2*E283)+('PCU Matrices'!$F$2*F283)+('PCU Matrices'!$G$2*G283)+('PCU Matrices'!$B$2*H283),"0")</f>
        <v>51.4</v>
      </c>
    </row>
    <row r="284" spans="1:10" x14ac:dyDescent="0.2">
      <c r="A284" s="1">
        <v>46177.552083333336</v>
      </c>
      <c r="B284">
        <v>0</v>
      </c>
      <c r="C284">
        <v>25</v>
      </c>
      <c r="D284">
        <v>9</v>
      </c>
      <c r="E284">
        <v>1</v>
      </c>
      <c r="F284">
        <v>0</v>
      </c>
      <c r="G284">
        <v>0</v>
      </c>
      <c r="H284">
        <v>0</v>
      </c>
      <c r="I284">
        <f t="shared" si="23"/>
        <v>35</v>
      </c>
      <c r="J284">
        <f>IFERROR(('PCU Matrices'!$C$2*B284)+('PCU Matrices'!$D$2*C284)+('PCU Matrices'!$D$2*D284)+('PCU Matrices'!$E$2*E284)+('PCU Matrices'!$F$2*F284)+('PCU Matrices'!$G$2*G284)+('PCU Matrices'!$B$2*H284),"0")</f>
        <v>35.5</v>
      </c>
    </row>
    <row r="285" spans="1:10" x14ac:dyDescent="0.2">
      <c r="A285" s="1">
        <v>46177.5625</v>
      </c>
      <c r="B285">
        <v>0</v>
      </c>
      <c r="C285">
        <v>23</v>
      </c>
      <c r="D285">
        <v>5</v>
      </c>
      <c r="E285">
        <v>2</v>
      </c>
      <c r="F285">
        <v>0</v>
      </c>
      <c r="G285">
        <v>0</v>
      </c>
      <c r="H285">
        <v>0</v>
      </c>
      <c r="I285">
        <f t="shared" si="23"/>
        <v>30</v>
      </c>
      <c r="J285">
        <f>IFERROR(('PCU Matrices'!$C$2*B285)+('PCU Matrices'!$D$2*C285)+('PCU Matrices'!$D$2*D285)+('PCU Matrices'!$E$2*E285)+('PCU Matrices'!$F$2*F285)+('PCU Matrices'!$G$2*G285)+('PCU Matrices'!$B$2*H285),"0")</f>
        <v>31</v>
      </c>
    </row>
    <row r="286" spans="1:10" x14ac:dyDescent="0.2">
      <c r="A286" s="1">
        <v>46177.572916666664</v>
      </c>
      <c r="B286">
        <v>0</v>
      </c>
      <c r="C286">
        <v>38</v>
      </c>
      <c r="D286">
        <v>12</v>
      </c>
      <c r="E286">
        <v>4</v>
      </c>
      <c r="F286">
        <v>0</v>
      </c>
      <c r="G286">
        <v>0</v>
      </c>
      <c r="H286">
        <v>0</v>
      </c>
      <c r="I286">
        <f t="shared" si="23"/>
        <v>54</v>
      </c>
      <c r="J286">
        <f>IFERROR(('PCU Matrices'!$C$2*B286)+('PCU Matrices'!$D$2*C286)+('PCU Matrices'!$D$2*D286)+('PCU Matrices'!$E$2*E286)+('PCU Matrices'!$F$2*F286)+('PCU Matrices'!$G$2*G286)+('PCU Matrices'!$B$2*H286),"0")</f>
        <v>56</v>
      </c>
    </row>
    <row r="287" spans="1:10" x14ac:dyDescent="0.2">
      <c r="A287" s="1">
        <v>46177.583333333336</v>
      </c>
      <c r="B287">
        <v>0</v>
      </c>
      <c r="C287">
        <v>37</v>
      </c>
      <c r="D287">
        <v>7</v>
      </c>
      <c r="E287">
        <v>3</v>
      </c>
      <c r="F287">
        <v>0</v>
      </c>
      <c r="G287">
        <v>0</v>
      </c>
      <c r="H287">
        <v>0</v>
      </c>
      <c r="I287">
        <f t="shared" si="23"/>
        <v>47</v>
      </c>
      <c r="J287">
        <f>IFERROR(('PCU Matrices'!$C$2*B287)+('PCU Matrices'!$D$2*C287)+('PCU Matrices'!$D$2*D287)+('PCU Matrices'!$E$2*E287)+('PCU Matrices'!$F$2*F287)+('PCU Matrices'!$G$2*G287)+('PCU Matrices'!$B$2*H287),"0")</f>
        <v>48.5</v>
      </c>
    </row>
    <row r="288" spans="1:10" x14ac:dyDescent="0.2">
      <c r="A288" s="1">
        <v>46177.59375</v>
      </c>
      <c r="B288">
        <v>0</v>
      </c>
      <c r="C288">
        <v>42</v>
      </c>
      <c r="D288">
        <v>8</v>
      </c>
      <c r="E288">
        <v>3</v>
      </c>
      <c r="F288">
        <v>1</v>
      </c>
      <c r="G288">
        <v>0</v>
      </c>
      <c r="H288">
        <v>0</v>
      </c>
      <c r="I288">
        <f t="shared" si="23"/>
        <v>54</v>
      </c>
      <c r="J288">
        <f>IFERROR(('PCU Matrices'!$C$2*B288)+('PCU Matrices'!$D$2*C288)+('PCU Matrices'!$D$2*D288)+('PCU Matrices'!$E$2*E288)+('PCU Matrices'!$F$2*F288)+('PCU Matrices'!$G$2*G288)+('PCU Matrices'!$B$2*H288),"0")</f>
        <v>57</v>
      </c>
    </row>
    <row r="289" spans="1:10" x14ac:dyDescent="0.2">
      <c r="A289" s="1">
        <v>46177.604166666664</v>
      </c>
      <c r="B289">
        <v>0</v>
      </c>
      <c r="C289">
        <v>43</v>
      </c>
      <c r="D289">
        <v>3</v>
      </c>
      <c r="E289">
        <v>1</v>
      </c>
      <c r="F289">
        <v>0</v>
      </c>
      <c r="G289">
        <v>0</v>
      </c>
      <c r="H289">
        <v>0</v>
      </c>
      <c r="I289">
        <f t="shared" si="23"/>
        <v>47</v>
      </c>
      <c r="J289">
        <f>IFERROR(('PCU Matrices'!$C$2*B289)+('PCU Matrices'!$D$2*C289)+('PCU Matrices'!$D$2*D289)+('PCU Matrices'!$E$2*E289)+('PCU Matrices'!$F$2*F289)+('PCU Matrices'!$G$2*G289)+('PCU Matrices'!$B$2*H289),"0")</f>
        <v>47.5</v>
      </c>
    </row>
    <row r="290" spans="1:10" x14ac:dyDescent="0.2">
      <c r="A290" s="1">
        <v>46177.614583333336</v>
      </c>
      <c r="B290">
        <v>0</v>
      </c>
      <c r="C290">
        <v>40</v>
      </c>
      <c r="D290">
        <v>7</v>
      </c>
      <c r="E290">
        <v>7</v>
      </c>
      <c r="F290">
        <v>3</v>
      </c>
      <c r="G290">
        <v>1</v>
      </c>
      <c r="H290">
        <v>0</v>
      </c>
      <c r="I290">
        <f t="shared" si="23"/>
        <v>58</v>
      </c>
      <c r="J290">
        <f>IFERROR(('PCU Matrices'!$C$2*B290)+('PCU Matrices'!$D$2*C290)+('PCU Matrices'!$D$2*D290)+('PCU Matrices'!$E$2*E290)+('PCU Matrices'!$F$2*F290)+('PCU Matrices'!$G$2*G290)+('PCU Matrices'!$B$2*H290),"0")</f>
        <v>66.900000000000006</v>
      </c>
    </row>
    <row r="291" spans="1:10" x14ac:dyDescent="0.2">
      <c r="A291" s="1">
        <v>46177.625</v>
      </c>
      <c r="B291">
        <v>0</v>
      </c>
      <c r="C291">
        <v>41</v>
      </c>
      <c r="D291">
        <v>11</v>
      </c>
      <c r="E291">
        <v>1</v>
      </c>
      <c r="F291">
        <v>1</v>
      </c>
      <c r="G291">
        <v>0</v>
      </c>
      <c r="H291">
        <v>0</v>
      </c>
      <c r="I291">
        <f t="shared" ref="I291:I306" si="24">SUM(B291:H291)</f>
        <v>54</v>
      </c>
      <c r="J291">
        <f>IFERROR(('PCU Matrices'!$C$2*B291)+('PCU Matrices'!$D$2*C291)+('PCU Matrices'!$D$2*D291)+('PCU Matrices'!$E$2*E291)+('PCU Matrices'!$F$2*F291)+('PCU Matrices'!$G$2*G291)+('PCU Matrices'!$B$2*H291),"0")</f>
        <v>56</v>
      </c>
    </row>
    <row r="292" spans="1:10" x14ac:dyDescent="0.2">
      <c r="A292" s="1">
        <v>46177.635416666664</v>
      </c>
      <c r="B292">
        <v>0</v>
      </c>
      <c r="C292">
        <v>46</v>
      </c>
      <c r="D292">
        <v>7</v>
      </c>
      <c r="E292">
        <v>3</v>
      </c>
      <c r="F292">
        <v>0</v>
      </c>
      <c r="G292">
        <v>0</v>
      </c>
      <c r="H292">
        <v>0</v>
      </c>
      <c r="I292">
        <f t="shared" si="24"/>
        <v>56</v>
      </c>
      <c r="J292">
        <f>IFERROR(('PCU Matrices'!$C$2*B292)+('PCU Matrices'!$D$2*C292)+('PCU Matrices'!$D$2*D292)+('PCU Matrices'!$E$2*E292)+('PCU Matrices'!$F$2*F292)+('PCU Matrices'!$G$2*G292)+('PCU Matrices'!$B$2*H292),"0")</f>
        <v>57.5</v>
      </c>
    </row>
    <row r="293" spans="1:10" x14ac:dyDescent="0.2">
      <c r="A293" s="1">
        <v>46177.645833333336</v>
      </c>
      <c r="B293">
        <v>3</v>
      </c>
      <c r="C293">
        <v>51</v>
      </c>
      <c r="D293">
        <v>15</v>
      </c>
      <c r="E293">
        <v>1</v>
      </c>
      <c r="F293">
        <v>0</v>
      </c>
      <c r="G293">
        <v>0</v>
      </c>
      <c r="H293">
        <v>0</v>
      </c>
      <c r="I293">
        <f t="shared" si="24"/>
        <v>70</v>
      </c>
      <c r="J293">
        <f>IFERROR(('PCU Matrices'!$C$2*B293)+('PCU Matrices'!$D$2*C293)+('PCU Matrices'!$D$2*D293)+('PCU Matrices'!$E$2*E293)+('PCU Matrices'!$F$2*F293)+('PCU Matrices'!$G$2*G293)+('PCU Matrices'!$B$2*H293),"0")</f>
        <v>68.7</v>
      </c>
    </row>
    <row r="294" spans="1:10" x14ac:dyDescent="0.2">
      <c r="A294" s="1">
        <v>46177.65625</v>
      </c>
      <c r="B294">
        <v>1</v>
      </c>
      <c r="C294">
        <v>70</v>
      </c>
      <c r="D294">
        <v>16</v>
      </c>
      <c r="E294">
        <v>2</v>
      </c>
      <c r="F294">
        <v>1</v>
      </c>
      <c r="G294">
        <v>0</v>
      </c>
      <c r="H294">
        <v>0</v>
      </c>
      <c r="I294">
        <f t="shared" si="24"/>
        <v>90</v>
      </c>
      <c r="J294">
        <f>IFERROR(('PCU Matrices'!$C$2*B294)+('PCU Matrices'!$D$2*C294)+('PCU Matrices'!$D$2*D294)+('PCU Matrices'!$E$2*E294)+('PCU Matrices'!$F$2*F294)+('PCU Matrices'!$G$2*G294)+('PCU Matrices'!$B$2*H294),"0")</f>
        <v>91.9</v>
      </c>
    </row>
    <row r="295" spans="1:10" x14ac:dyDescent="0.2">
      <c r="A295" s="1">
        <v>46177.666666666664</v>
      </c>
      <c r="B295">
        <v>0</v>
      </c>
      <c r="C295">
        <v>67</v>
      </c>
      <c r="D295">
        <v>15</v>
      </c>
      <c r="E295">
        <v>1</v>
      </c>
      <c r="F295">
        <v>3</v>
      </c>
      <c r="G295">
        <v>0</v>
      </c>
      <c r="H295">
        <v>0</v>
      </c>
      <c r="I295">
        <f t="shared" si="24"/>
        <v>86</v>
      </c>
      <c r="J295">
        <f>IFERROR(('PCU Matrices'!$C$2*B295)+('PCU Matrices'!$D$2*C295)+('PCU Matrices'!$D$2*D295)+('PCU Matrices'!$E$2*E295)+('PCU Matrices'!$F$2*F295)+('PCU Matrices'!$G$2*G295)+('PCU Matrices'!$B$2*H295),"0")</f>
        <v>91</v>
      </c>
    </row>
    <row r="296" spans="1:10" x14ac:dyDescent="0.2">
      <c r="A296" s="1">
        <v>46177.677083333336</v>
      </c>
      <c r="B296">
        <v>0</v>
      </c>
      <c r="C296">
        <v>78</v>
      </c>
      <c r="D296">
        <v>17</v>
      </c>
      <c r="E296">
        <v>3</v>
      </c>
      <c r="F296">
        <v>0</v>
      </c>
      <c r="G296">
        <v>0</v>
      </c>
      <c r="H296">
        <v>0</v>
      </c>
      <c r="I296">
        <f t="shared" si="24"/>
        <v>98</v>
      </c>
      <c r="J296">
        <f>IFERROR(('PCU Matrices'!$C$2*B296)+('PCU Matrices'!$D$2*C296)+('PCU Matrices'!$D$2*D296)+('PCU Matrices'!$E$2*E296)+('PCU Matrices'!$F$2*F296)+('PCU Matrices'!$G$2*G296)+('PCU Matrices'!$B$2*H296),"0")</f>
        <v>99.5</v>
      </c>
    </row>
    <row r="297" spans="1:10" x14ac:dyDescent="0.2">
      <c r="A297" s="1">
        <v>46177.6875</v>
      </c>
      <c r="B297">
        <v>0</v>
      </c>
      <c r="C297">
        <v>83</v>
      </c>
      <c r="D297">
        <v>11</v>
      </c>
      <c r="E297">
        <v>5</v>
      </c>
      <c r="F297">
        <v>0</v>
      </c>
      <c r="G297">
        <v>0</v>
      </c>
      <c r="H297">
        <v>0</v>
      </c>
      <c r="I297">
        <f t="shared" si="24"/>
        <v>99</v>
      </c>
      <c r="J297">
        <f>IFERROR(('PCU Matrices'!$C$2*B297)+('PCU Matrices'!$D$2*C297)+('PCU Matrices'!$D$2*D297)+('PCU Matrices'!$E$2*E297)+('PCU Matrices'!$F$2*F297)+('PCU Matrices'!$G$2*G297)+('PCU Matrices'!$B$2*H297),"0")</f>
        <v>101.5</v>
      </c>
    </row>
    <row r="298" spans="1:10" x14ac:dyDescent="0.2">
      <c r="A298" s="1">
        <v>46177.697916666664</v>
      </c>
      <c r="B298">
        <v>0</v>
      </c>
      <c r="C298">
        <v>83</v>
      </c>
      <c r="D298">
        <v>10</v>
      </c>
      <c r="E298">
        <v>4</v>
      </c>
      <c r="F298">
        <v>0</v>
      </c>
      <c r="G298">
        <v>0</v>
      </c>
      <c r="H298">
        <v>0</v>
      </c>
      <c r="I298">
        <f t="shared" si="24"/>
        <v>97</v>
      </c>
      <c r="J298">
        <f>IFERROR(('PCU Matrices'!$C$2*B298)+('PCU Matrices'!$D$2*C298)+('PCU Matrices'!$D$2*D298)+('PCU Matrices'!$E$2*E298)+('PCU Matrices'!$F$2*F298)+('PCU Matrices'!$G$2*G298)+('PCU Matrices'!$B$2*H298),"0")</f>
        <v>99</v>
      </c>
    </row>
    <row r="299" spans="1:10" x14ac:dyDescent="0.2">
      <c r="A299" s="1">
        <v>46177.708333333336</v>
      </c>
      <c r="B299">
        <v>0</v>
      </c>
      <c r="C299">
        <v>79</v>
      </c>
      <c r="D299">
        <v>7</v>
      </c>
      <c r="E299">
        <v>0</v>
      </c>
      <c r="F299">
        <v>0</v>
      </c>
      <c r="G299">
        <v>0</v>
      </c>
      <c r="H299">
        <v>0</v>
      </c>
      <c r="I299">
        <f t="shared" si="24"/>
        <v>86</v>
      </c>
      <c r="J299">
        <f>IFERROR(('PCU Matrices'!$C$2*B299)+('PCU Matrices'!$D$2*C299)+('PCU Matrices'!$D$2*D299)+('PCU Matrices'!$E$2*E299)+('PCU Matrices'!$F$2*F299)+('PCU Matrices'!$G$2*G299)+('PCU Matrices'!$B$2*H299),"0")</f>
        <v>86</v>
      </c>
    </row>
    <row r="300" spans="1:10" x14ac:dyDescent="0.2">
      <c r="A300" s="1">
        <v>46177.71875</v>
      </c>
      <c r="B300">
        <v>0</v>
      </c>
      <c r="C300">
        <v>70</v>
      </c>
      <c r="D300">
        <v>12</v>
      </c>
      <c r="E300">
        <v>0</v>
      </c>
      <c r="F300">
        <v>0</v>
      </c>
      <c r="G300">
        <v>0</v>
      </c>
      <c r="H300">
        <v>0</v>
      </c>
      <c r="I300">
        <f t="shared" si="24"/>
        <v>82</v>
      </c>
      <c r="J300">
        <f>IFERROR(('PCU Matrices'!$C$2*B300)+('PCU Matrices'!$D$2*C300)+('PCU Matrices'!$D$2*D300)+('PCU Matrices'!$E$2*E300)+('PCU Matrices'!$F$2*F300)+('PCU Matrices'!$G$2*G300)+('PCU Matrices'!$B$2*H300),"0")</f>
        <v>82</v>
      </c>
    </row>
    <row r="301" spans="1:10" x14ac:dyDescent="0.2">
      <c r="A301" s="1">
        <v>46177.729166666664</v>
      </c>
      <c r="B301">
        <v>1</v>
      </c>
      <c r="C301">
        <v>73</v>
      </c>
      <c r="D301">
        <v>5</v>
      </c>
      <c r="E301">
        <v>1</v>
      </c>
      <c r="F301">
        <v>0</v>
      </c>
      <c r="G301">
        <v>0</v>
      </c>
      <c r="H301">
        <v>0</v>
      </c>
      <c r="I301">
        <f t="shared" si="24"/>
        <v>80</v>
      </c>
      <c r="J301">
        <f>IFERROR(('PCU Matrices'!$C$2*B301)+('PCU Matrices'!$D$2*C301)+('PCU Matrices'!$D$2*D301)+('PCU Matrices'!$E$2*E301)+('PCU Matrices'!$F$2*F301)+('PCU Matrices'!$G$2*G301)+('PCU Matrices'!$B$2*H301),"0")</f>
        <v>79.900000000000006</v>
      </c>
    </row>
    <row r="302" spans="1:10" x14ac:dyDescent="0.2">
      <c r="A302" s="1">
        <v>46177.739583333336</v>
      </c>
      <c r="B302">
        <v>0</v>
      </c>
      <c r="C302">
        <v>72</v>
      </c>
      <c r="D302">
        <v>5</v>
      </c>
      <c r="E302">
        <v>4</v>
      </c>
      <c r="F302">
        <v>0</v>
      </c>
      <c r="G302">
        <v>0</v>
      </c>
      <c r="H302">
        <v>1</v>
      </c>
      <c r="I302">
        <f t="shared" si="24"/>
        <v>82</v>
      </c>
      <c r="J302">
        <f>IFERROR(('PCU Matrices'!$C$2*B302)+('PCU Matrices'!$D$2*C302)+('PCU Matrices'!$D$2*D302)+('PCU Matrices'!$E$2*E302)+('PCU Matrices'!$F$2*F302)+('PCU Matrices'!$G$2*G302)+('PCU Matrices'!$B$2*H302),"0")</f>
        <v>83.2</v>
      </c>
    </row>
    <row r="303" spans="1:10" x14ac:dyDescent="0.2">
      <c r="A303" s="1">
        <v>46177.75</v>
      </c>
      <c r="B303">
        <v>0</v>
      </c>
      <c r="C303">
        <v>40</v>
      </c>
      <c r="D303">
        <v>3</v>
      </c>
      <c r="E303">
        <v>1</v>
      </c>
      <c r="F303">
        <v>0</v>
      </c>
      <c r="G303">
        <v>0</v>
      </c>
      <c r="H303">
        <v>0</v>
      </c>
      <c r="I303">
        <f t="shared" si="24"/>
        <v>44</v>
      </c>
      <c r="J303">
        <f>IFERROR(('PCU Matrices'!$C$2*B303)+('PCU Matrices'!$D$2*C303)+('PCU Matrices'!$D$2*D303)+('PCU Matrices'!$E$2*E303)+('PCU Matrices'!$F$2*F303)+('PCU Matrices'!$G$2*G303)+('PCU Matrices'!$B$2*H303),"0")</f>
        <v>44.5</v>
      </c>
    </row>
    <row r="304" spans="1:10" x14ac:dyDescent="0.2">
      <c r="A304" s="1">
        <v>46177.760416666664</v>
      </c>
      <c r="B304">
        <v>0</v>
      </c>
      <c r="C304">
        <v>46</v>
      </c>
      <c r="D304">
        <v>2</v>
      </c>
      <c r="E304">
        <v>0</v>
      </c>
      <c r="F304">
        <v>1</v>
      </c>
      <c r="G304">
        <v>0</v>
      </c>
      <c r="H304">
        <v>0</v>
      </c>
      <c r="I304">
        <f t="shared" si="24"/>
        <v>49</v>
      </c>
      <c r="J304">
        <f>IFERROR(('PCU Matrices'!$C$2*B304)+('PCU Matrices'!$D$2*C304)+('PCU Matrices'!$D$2*D304)+('PCU Matrices'!$E$2*E304)+('PCU Matrices'!$F$2*F304)+('PCU Matrices'!$G$2*G304)+('PCU Matrices'!$B$2*H304),"0")</f>
        <v>50.5</v>
      </c>
    </row>
    <row r="305" spans="1:10" x14ac:dyDescent="0.2">
      <c r="A305" s="1">
        <v>46177.770833333336</v>
      </c>
      <c r="B305">
        <v>0</v>
      </c>
      <c r="C305">
        <v>71</v>
      </c>
      <c r="D305">
        <v>1</v>
      </c>
      <c r="E305">
        <v>0</v>
      </c>
      <c r="F305">
        <v>2</v>
      </c>
      <c r="G305">
        <v>0</v>
      </c>
      <c r="H305">
        <v>0</v>
      </c>
      <c r="I305">
        <f t="shared" si="24"/>
        <v>74</v>
      </c>
      <c r="J305">
        <f>IFERROR(('PCU Matrices'!$C$2*B305)+('PCU Matrices'!$D$2*C305)+('PCU Matrices'!$D$2*D305)+('PCU Matrices'!$E$2*E305)+('PCU Matrices'!$F$2*F305)+('PCU Matrices'!$G$2*G305)+('PCU Matrices'!$B$2*H305),"0")</f>
        <v>77</v>
      </c>
    </row>
    <row r="306" spans="1:10" x14ac:dyDescent="0.2">
      <c r="A306" s="1">
        <v>46177.78125</v>
      </c>
      <c r="B306">
        <v>0</v>
      </c>
      <c r="C306">
        <v>38</v>
      </c>
      <c r="D306">
        <v>1</v>
      </c>
      <c r="E306">
        <v>0</v>
      </c>
      <c r="F306">
        <v>0</v>
      </c>
      <c r="G306">
        <v>0</v>
      </c>
      <c r="H306">
        <v>0</v>
      </c>
      <c r="I306">
        <f t="shared" si="24"/>
        <v>39</v>
      </c>
      <c r="J306">
        <f>IFERROR(('PCU Matrices'!$C$2*B306)+('PCU Matrices'!$D$2*C306)+('PCU Matrices'!$D$2*D306)+('PCU Matrices'!$E$2*E306)+('PCU Matrices'!$F$2*F306)+('PCU Matrices'!$G$2*G306)+('PCU Matrices'!$B$2*H306),"0")</f>
        <v>39</v>
      </c>
    </row>
    <row r="307" spans="1:10" x14ac:dyDescent="0.2">
      <c r="A307" s="1" t="s">
        <v>357</v>
      </c>
      <c r="B307" s="10">
        <f t="shared" ref="B307:J307" si="25">SUM(B259:B306)</f>
        <v>16</v>
      </c>
      <c r="C307" s="10">
        <f t="shared" si="25"/>
        <v>2418</v>
      </c>
      <c r="D307" s="10">
        <f t="shared" si="25"/>
        <v>440</v>
      </c>
      <c r="E307" s="10">
        <f t="shared" si="25"/>
        <v>98</v>
      </c>
      <c r="F307" s="10">
        <f t="shared" si="25"/>
        <v>26</v>
      </c>
      <c r="G307" s="10">
        <f t="shared" si="25"/>
        <v>4</v>
      </c>
      <c r="H307" s="10">
        <f t="shared" si="25"/>
        <v>2</v>
      </c>
      <c r="I307" s="10">
        <f t="shared" si="25"/>
        <v>3004</v>
      </c>
      <c r="J307" s="10">
        <f t="shared" si="25"/>
        <v>3084.4</v>
      </c>
    </row>
    <row r="308" spans="1:10" x14ac:dyDescent="0.2">
      <c r="A308" s="1" t="s">
        <v>23</v>
      </c>
      <c r="B308" s="10">
        <f>SUM(B260:B263)</f>
        <v>3</v>
      </c>
      <c r="C308" s="10">
        <f t="shared" ref="C308:J308" si="26">SUM(C260:C263)</f>
        <v>318</v>
      </c>
      <c r="D308" s="10">
        <f t="shared" si="26"/>
        <v>54</v>
      </c>
      <c r="E308" s="10">
        <f t="shared" si="26"/>
        <v>4</v>
      </c>
      <c r="F308" s="10">
        <f t="shared" si="26"/>
        <v>2</v>
      </c>
      <c r="G308" s="10">
        <f t="shared" si="26"/>
        <v>1</v>
      </c>
      <c r="H308" s="10">
        <f t="shared" si="26"/>
        <v>0</v>
      </c>
      <c r="I308" s="10">
        <f t="shared" si="26"/>
        <v>382</v>
      </c>
      <c r="J308" s="10">
        <f t="shared" si="26"/>
        <v>386.1</v>
      </c>
    </row>
    <row r="309" spans="1:10" x14ac:dyDescent="0.2">
      <c r="A309" s="1" t="s">
        <v>358</v>
      </c>
      <c r="B309" s="10">
        <f>SUM(B296:B299)</f>
        <v>0</v>
      </c>
      <c r="C309" s="10">
        <f t="shared" ref="C309:J309" si="27">SUM(C296:C299)</f>
        <v>323</v>
      </c>
      <c r="D309" s="10">
        <f t="shared" si="27"/>
        <v>45</v>
      </c>
      <c r="E309" s="10">
        <f t="shared" si="27"/>
        <v>12</v>
      </c>
      <c r="F309" s="10">
        <f t="shared" si="27"/>
        <v>0</v>
      </c>
      <c r="G309" s="10">
        <f t="shared" si="27"/>
        <v>0</v>
      </c>
      <c r="H309" s="10">
        <f t="shared" si="27"/>
        <v>0</v>
      </c>
      <c r="I309" s="10">
        <f t="shared" si="27"/>
        <v>380</v>
      </c>
      <c r="J309" s="10">
        <f t="shared" si="27"/>
        <v>386</v>
      </c>
    </row>
  </sheetData>
  <mergeCells count="2">
    <mergeCell ref="B1:H1"/>
    <mergeCell ref="B2:H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9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8.625" bestFit="1" customWidth="1"/>
    <col min="2" max="2" width="8.75" bestFit="1" customWidth="1"/>
    <col min="3" max="3" width="6.625" bestFit="1" customWidth="1"/>
    <col min="4" max="4" width="16.5" bestFit="1" customWidth="1"/>
    <col min="5" max="5" width="13.25" bestFit="1" customWidth="1"/>
    <col min="6" max="6" width="11" bestFit="1" customWidth="1"/>
    <col min="7" max="7" width="6.625" bestFit="1" customWidth="1"/>
    <col min="8" max="8" width="14.25" bestFit="1" customWidth="1"/>
    <col min="9" max="10" width="14.25" customWidth="1"/>
  </cols>
  <sheetData>
    <row r="1" spans="1:10" x14ac:dyDescent="0.2">
      <c r="A1" t="s">
        <v>27</v>
      </c>
      <c r="B1" s="17" t="s">
        <v>361</v>
      </c>
      <c r="C1" s="17" t="s">
        <v>340</v>
      </c>
      <c r="D1" s="17" t="s">
        <v>340</v>
      </c>
      <c r="E1" s="17" t="s">
        <v>340</v>
      </c>
      <c r="F1" s="17" t="s">
        <v>340</v>
      </c>
      <c r="G1" s="17" t="s">
        <v>340</v>
      </c>
      <c r="H1" s="17" t="s">
        <v>340</v>
      </c>
    </row>
    <row r="2" spans="1:10" x14ac:dyDescent="0.2">
      <c r="A2" t="s">
        <v>28</v>
      </c>
      <c r="B2" s="17" t="s">
        <v>29</v>
      </c>
      <c r="C2" s="17" t="s">
        <v>340</v>
      </c>
      <c r="D2" s="17" t="s">
        <v>340</v>
      </c>
      <c r="E2" s="17" t="s">
        <v>340</v>
      </c>
      <c r="F2" s="17" t="s">
        <v>340</v>
      </c>
      <c r="G2" s="17" t="s">
        <v>340</v>
      </c>
      <c r="H2" s="17" t="s">
        <v>340</v>
      </c>
    </row>
    <row r="3" spans="1:10" x14ac:dyDescent="0.2">
      <c r="A3" t="s">
        <v>10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357</v>
      </c>
      <c r="J3" t="s">
        <v>342</v>
      </c>
    </row>
    <row r="4" spans="1:10" x14ac:dyDescent="0.2">
      <c r="A4" s="1">
        <v>46172.291666666664</v>
      </c>
      <c r="B4">
        <v>0</v>
      </c>
      <c r="C4">
        <v>6</v>
      </c>
      <c r="D4">
        <v>2</v>
      </c>
      <c r="E4">
        <v>0</v>
      </c>
      <c r="F4">
        <v>0</v>
      </c>
      <c r="G4">
        <v>0</v>
      </c>
      <c r="H4">
        <v>0</v>
      </c>
      <c r="I4">
        <f t="shared" ref="I4:I35" si="0">SUM(B4:H4)</f>
        <v>8</v>
      </c>
      <c r="J4" s="10">
        <f>IFERROR(('PCU Matrices'!$C$2*B4)+('PCU Matrices'!$D$2*C4)+('PCU Matrices'!$D$2*D4)+('PCU Matrices'!$E$2*E4)+('PCU Matrices'!$F$2*F4)+('PCU Matrices'!$G$2*G4)+('PCU Matrices'!$B$2*H4),"0")</f>
        <v>8</v>
      </c>
    </row>
    <row r="5" spans="1:10" x14ac:dyDescent="0.2">
      <c r="A5" s="1">
        <v>46172.302083333336</v>
      </c>
      <c r="B5">
        <v>1</v>
      </c>
      <c r="C5">
        <v>5</v>
      </c>
      <c r="D5">
        <v>1</v>
      </c>
      <c r="E5">
        <v>0</v>
      </c>
      <c r="F5">
        <v>0</v>
      </c>
      <c r="G5">
        <v>0</v>
      </c>
      <c r="H5">
        <v>0</v>
      </c>
      <c r="I5">
        <f t="shared" si="0"/>
        <v>7</v>
      </c>
      <c r="J5" s="10">
        <f>IFERROR(('PCU Matrices'!$C$2*B5)+('PCU Matrices'!$D$2*C5)+('PCU Matrices'!$D$2*D5)+('PCU Matrices'!$E$2*E5)+('PCU Matrices'!$F$2*F5)+('PCU Matrices'!$G$2*G5)+('PCU Matrices'!$B$2*H5),"0")</f>
        <v>6.4</v>
      </c>
    </row>
    <row r="6" spans="1:10" x14ac:dyDescent="0.2">
      <c r="A6" s="1">
        <v>46172.3125</v>
      </c>
      <c r="B6">
        <v>0</v>
      </c>
      <c r="C6">
        <v>13</v>
      </c>
      <c r="D6">
        <v>4</v>
      </c>
      <c r="E6">
        <v>0</v>
      </c>
      <c r="F6">
        <v>0</v>
      </c>
      <c r="G6">
        <v>0</v>
      </c>
      <c r="H6">
        <v>0</v>
      </c>
      <c r="I6">
        <f t="shared" si="0"/>
        <v>17</v>
      </c>
      <c r="J6" s="10">
        <f>IFERROR(('PCU Matrices'!$C$2*B6)+('PCU Matrices'!$D$2*C6)+('PCU Matrices'!$D$2*D6)+('PCU Matrices'!$E$2*E6)+('PCU Matrices'!$F$2*F6)+('PCU Matrices'!$G$2*G6)+('PCU Matrices'!$B$2*H6),"0")</f>
        <v>17</v>
      </c>
    </row>
    <row r="7" spans="1:10" x14ac:dyDescent="0.2">
      <c r="A7" s="1">
        <v>46172.322916666664</v>
      </c>
      <c r="B7">
        <v>0</v>
      </c>
      <c r="C7">
        <v>7</v>
      </c>
      <c r="D7">
        <v>4</v>
      </c>
      <c r="E7">
        <v>0</v>
      </c>
      <c r="F7">
        <v>0</v>
      </c>
      <c r="G7">
        <v>0</v>
      </c>
      <c r="H7">
        <v>0</v>
      </c>
      <c r="I7">
        <f t="shared" si="0"/>
        <v>11</v>
      </c>
      <c r="J7" s="10">
        <f>IFERROR(('PCU Matrices'!$C$2*B7)+('PCU Matrices'!$D$2*C7)+('PCU Matrices'!$D$2*D7)+('PCU Matrices'!$E$2*E7)+('PCU Matrices'!$F$2*F7)+('PCU Matrices'!$G$2*G7)+('PCU Matrices'!$B$2*H7),"0")</f>
        <v>11</v>
      </c>
    </row>
    <row r="8" spans="1:10" x14ac:dyDescent="0.2">
      <c r="A8" s="1">
        <v>46172.333333333336</v>
      </c>
      <c r="B8">
        <v>1</v>
      </c>
      <c r="C8">
        <v>12</v>
      </c>
      <c r="D8">
        <v>4</v>
      </c>
      <c r="E8">
        <v>1</v>
      </c>
      <c r="F8">
        <v>1</v>
      </c>
      <c r="G8">
        <v>0</v>
      </c>
      <c r="H8">
        <v>1</v>
      </c>
      <c r="I8">
        <f t="shared" si="0"/>
        <v>20</v>
      </c>
      <c r="J8" s="10">
        <f>IFERROR(('PCU Matrices'!$C$2*B8)+('PCU Matrices'!$D$2*C8)+('PCU Matrices'!$D$2*D8)+('PCU Matrices'!$E$2*E8)+('PCU Matrices'!$F$2*F8)+('PCU Matrices'!$G$2*G8)+('PCU Matrices'!$B$2*H8),"0")</f>
        <v>20.599999999999998</v>
      </c>
    </row>
    <row r="9" spans="1:10" x14ac:dyDescent="0.2">
      <c r="A9" s="1">
        <v>46172.34375</v>
      </c>
      <c r="B9">
        <v>0</v>
      </c>
      <c r="C9">
        <v>21</v>
      </c>
      <c r="D9">
        <v>1</v>
      </c>
      <c r="E9">
        <v>0</v>
      </c>
      <c r="F9">
        <v>0</v>
      </c>
      <c r="G9">
        <v>0</v>
      </c>
      <c r="H9">
        <v>0</v>
      </c>
      <c r="I9">
        <f t="shared" si="0"/>
        <v>22</v>
      </c>
      <c r="J9" s="10">
        <f>IFERROR(('PCU Matrices'!$C$2*B9)+('PCU Matrices'!$D$2*C9)+('PCU Matrices'!$D$2*D9)+('PCU Matrices'!$E$2*E9)+('PCU Matrices'!$F$2*F9)+('PCU Matrices'!$G$2*G9)+('PCU Matrices'!$B$2*H9),"0")</f>
        <v>22</v>
      </c>
    </row>
    <row r="10" spans="1:10" x14ac:dyDescent="0.2">
      <c r="A10" s="1">
        <v>46172.354166666664</v>
      </c>
      <c r="B10">
        <v>0</v>
      </c>
      <c r="C10">
        <v>23</v>
      </c>
      <c r="D10">
        <v>4</v>
      </c>
      <c r="E10">
        <v>0</v>
      </c>
      <c r="F10">
        <v>0</v>
      </c>
      <c r="G10">
        <v>0</v>
      </c>
      <c r="H10">
        <v>2</v>
      </c>
      <c r="I10">
        <f t="shared" si="0"/>
        <v>29</v>
      </c>
      <c r="J10" s="10">
        <f>IFERROR(('PCU Matrices'!$C$2*B10)+('PCU Matrices'!$D$2*C10)+('PCU Matrices'!$D$2*D10)+('PCU Matrices'!$E$2*E10)+('PCU Matrices'!$F$2*F10)+('PCU Matrices'!$G$2*G10)+('PCU Matrices'!$B$2*H10),"0")</f>
        <v>27.4</v>
      </c>
    </row>
    <row r="11" spans="1:10" x14ac:dyDescent="0.2">
      <c r="A11" s="1">
        <v>46172.364583333336</v>
      </c>
      <c r="B11">
        <v>0</v>
      </c>
      <c r="C11">
        <v>25</v>
      </c>
      <c r="D11">
        <v>2</v>
      </c>
      <c r="E11">
        <v>0</v>
      </c>
      <c r="F11">
        <v>0</v>
      </c>
      <c r="G11">
        <v>0</v>
      </c>
      <c r="H11">
        <v>1</v>
      </c>
      <c r="I11">
        <f t="shared" si="0"/>
        <v>28</v>
      </c>
      <c r="J11" s="10">
        <f>IFERROR(('PCU Matrices'!$C$2*B11)+('PCU Matrices'!$D$2*C11)+('PCU Matrices'!$D$2*D11)+('PCU Matrices'!$E$2*E11)+('PCU Matrices'!$F$2*F11)+('PCU Matrices'!$G$2*G11)+('PCU Matrices'!$B$2*H11),"0")</f>
        <v>27.2</v>
      </c>
    </row>
    <row r="12" spans="1:10" x14ac:dyDescent="0.2">
      <c r="A12" s="1">
        <v>46172.375</v>
      </c>
      <c r="B12">
        <v>1</v>
      </c>
      <c r="C12">
        <v>26</v>
      </c>
      <c r="D12">
        <v>3</v>
      </c>
      <c r="E12">
        <v>1</v>
      </c>
      <c r="F12">
        <v>0</v>
      </c>
      <c r="G12">
        <v>0</v>
      </c>
      <c r="H12">
        <v>0</v>
      </c>
      <c r="I12">
        <f t="shared" si="0"/>
        <v>31</v>
      </c>
      <c r="J12" s="10">
        <f>IFERROR(('PCU Matrices'!$C$2*B12)+('PCU Matrices'!$D$2*C12)+('PCU Matrices'!$D$2*D12)+('PCU Matrices'!$E$2*E12)+('PCU Matrices'!$F$2*F12)+('PCU Matrices'!$G$2*G12)+('PCU Matrices'!$B$2*H12),"0")</f>
        <v>30.9</v>
      </c>
    </row>
    <row r="13" spans="1:10" x14ac:dyDescent="0.2">
      <c r="A13" s="1">
        <v>46172.385416666664</v>
      </c>
      <c r="B13">
        <v>1</v>
      </c>
      <c r="C13">
        <v>21</v>
      </c>
      <c r="D13">
        <v>1</v>
      </c>
      <c r="E13">
        <v>0</v>
      </c>
      <c r="F13">
        <v>0</v>
      </c>
      <c r="G13">
        <v>0</v>
      </c>
      <c r="H13">
        <v>1</v>
      </c>
      <c r="I13">
        <f t="shared" si="0"/>
        <v>24</v>
      </c>
      <c r="J13" s="10">
        <f>IFERROR(('PCU Matrices'!$C$2*B13)+('PCU Matrices'!$D$2*C13)+('PCU Matrices'!$D$2*D13)+('PCU Matrices'!$E$2*E13)+('PCU Matrices'!$F$2*F13)+('PCU Matrices'!$G$2*G13)+('PCU Matrices'!$B$2*H13),"0")</f>
        <v>22.599999999999998</v>
      </c>
    </row>
    <row r="14" spans="1:10" x14ac:dyDescent="0.2">
      <c r="A14" s="1">
        <v>46172.395833333336</v>
      </c>
      <c r="B14">
        <v>1</v>
      </c>
      <c r="C14">
        <v>35</v>
      </c>
      <c r="D14">
        <v>4</v>
      </c>
      <c r="E14">
        <v>0</v>
      </c>
      <c r="F14">
        <v>1</v>
      </c>
      <c r="G14">
        <v>0</v>
      </c>
      <c r="H14">
        <v>0</v>
      </c>
      <c r="I14">
        <f t="shared" si="0"/>
        <v>41</v>
      </c>
      <c r="J14" s="10">
        <f>IFERROR(('PCU Matrices'!$C$2*B14)+('PCU Matrices'!$D$2*C14)+('PCU Matrices'!$D$2*D14)+('PCU Matrices'!$E$2*E14)+('PCU Matrices'!$F$2*F14)+('PCU Matrices'!$G$2*G14)+('PCU Matrices'!$B$2*H14),"0")</f>
        <v>41.9</v>
      </c>
    </row>
    <row r="15" spans="1:10" x14ac:dyDescent="0.2">
      <c r="A15" s="1">
        <v>46172.40625</v>
      </c>
      <c r="B15">
        <v>0</v>
      </c>
      <c r="C15">
        <v>45</v>
      </c>
      <c r="D15">
        <v>6</v>
      </c>
      <c r="E15">
        <v>1</v>
      </c>
      <c r="F15">
        <v>0</v>
      </c>
      <c r="G15">
        <v>0</v>
      </c>
      <c r="H15">
        <v>4</v>
      </c>
      <c r="I15">
        <f t="shared" si="0"/>
        <v>56</v>
      </c>
      <c r="J15" s="10">
        <f>IFERROR(('PCU Matrices'!$C$2*B15)+('PCU Matrices'!$D$2*C15)+('PCU Matrices'!$D$2*D15)+('PCU Matrices'!$E$2*E15)+('PCU Matrices'!$F$2*F15)+('PCU Matrices'!$G$2*G15)+('PCU Matrices'!$B$2*H15),"0")</f>
        <v>53.3</v>
      </c>
    </row>
    <row r="16" spans="1:10" x14ac:dyDescent="0.2">
      <c r="A16" s="1">
        <v>46172.416666666664</v>
      </c>
      <c r="B16">
        <v>4</v>
      </c>
      <c r="C16">
        <v>27</v>
      </c>
      <c r="D16">
        <v>4</v>
      </c>
      <c r="E16">
        <v>0</v>
      </c>
      <c r="F16">
        <v>0</v>
      </c>
      <c r="G16">
        <v>0</v>
      </c>
      <c r="H16">
        <v>1</v>
      </c>
      <c r="I16">
        <f t="shared" si="0"/>
        <v>36</v>
      </c>
      <c r="J16" s="10">
        <f>IFERROR(('PCU Matrices'!$C$2*B16)+('PCU Matrices'!$D$2*C16)+('PCU Matrices'!$D$2*D16)+('PCU Matrices'!$E$2*E16)+('PCU Matrices'!$F$2*F16)+('PCU Matrices'!$G$2*G16)+('PCU Matrices'!$B$2*H16),"0")</f>
        <v>32.800000000000004</v>
      </c>
    </row>
    <row r="17" spans="1:10" x14ac:dyDescent="0.2">
      <c r="A17" s="1">
        <v>46172.427083333336</v>
      </c>
      <c r="B17">
        <v>0</v>
      </c>
      <c r="C17">
        <v>40</v>
      </c>
      <c r="D17">
        <v>5</v>
      </c>
      <c r="E17">
        <v>0</v>
      </c>
      <c r="F17">
        <v>0</v>
      </c>
      <c r="G17">
        <v>0</v>
      </c>
      <c r="H17">
        <v>1</v>
      </c>
      <c r="I17">
        <f t="shared" si="0"/>
        <v>46</v>
      </c>
      <c r="J17" s="10">
        <f>IFERROR(('PCU Matrices'!$C$2*B17)+('PCU Matrices'!$D$2*C17)+('PCU Matrices'!$D$2*D17)+('PCU Matrices'!$E$2*E17)+('PCU Matrices'!$F$2*F17)+('PCU Matrices'!$G$2*G17)+('PCU Matrices'!$B$2*H17),"0")</f>
        <v>45.2</v>
      </c>
    </row>
    <row r="18" spans="1:10" x14ac:dyDescent="0.2">
      <c r="A18" s="1">
        <v>46172.4375</v>
      </c>
      <c r="B18">
        <v>2</v>
      </c>
      <c r="C18">
        <v>43</v>
      </c>
      <c r="D18">
        <v>5</v>
      </c>
      <c r="E18">
        <v>1</v>
      </c>
      <c r="F18">
        <v>0</v>
      </c>
      <c r="G18">
        <v>0</v>
      </c>
      <c r="H18">
        <v>3</v>
      </c>
      <c r="I18">
        <f t="shared" si="0"/>
        <v>54</v>
      </c>
      <c r="J18" s="10">
        <f>IFERROR(('PCU Matrices'!$C$2*B18)+('PCU Matrices'!$D$2*C18)+('PCU Matrices'!$D$2*D18)+('PCU Matrices'!$E$2*E18)+('PCU Matrices'!$F$2*F18)+('PCU Matrices'!$G$2*G18)+('PCU Matrices'!$B$2*H18),"0")</f>
        <v>50.9</v>
      </c>
    </row>
    <row r="19" spans="1:10" x14ac:dyDescent="0.2">
      <c r="A19" s="1">
        <v>46172.447916666664</v>
      </c>
      <c r="B19">
        <v>0</v>
      </c>
      <c r="C19">
        <v>43</v>
      </c>
      <c r="D19">
        <v>7</v>
      </c>
      <c r="E19">
        <v>0</v>
      </c>
      <c r="F19">
        <v>0</v>
      </c>
      <c r="G19">
        <v>0</v>
      </c>
      <c r="H19">
        <v>0</v>
      </c>
      <c r="I19">
        <f t="shared" si="0"/>
        <v>50</v>
      </c>
      <c r="J19" s="10">
        <f>IFERROR(('PCU Matrices'!$C$2*B19)+('PCU Matrices'!$D$2*C19)+('PCU Matrices'!$D$2*D19)+('PCU Matrices'!$E$2*E19)+('PCU Matrices'!$F$2*F19)+('PCU Matrices'!$G$2*G19)+('PCU Matrices'!$B$2*H19),"0")</f>
        <v>50</v>
      </c>
    </row>
    <row r="20" spans="1:10" x14ac:dyDescent="0.2">
      <c r="A20" s="1">
        <v>46172.458333333336</v>
      </c>
      <c r="B20">
        <v>0</v>
      </c>
      <c r="C20">
        <v>36</v>
      </c>
      <c r="D20">
        <v>1</v>
      </c>
      <c r="E20">
        <v>0</v>
      </c>
      <c r="F20">
        <v>0</v>
      </c>
      <c r="G20">
        <v>0</v>
      </c>
      <c r="H20">
        <v>1</v>
      </c>
      <c r="I20">
        <f t="shared" si="0"/>
        <v>38</v>
      </c>
      <c r="J20" s="10">
        <f>IFERROR(('PCU Matrices'!$C$2*B20)+('PCU Matrices'!$D$2*C20)+('PCU Matrices'!$D$2*D20)+('PCU Matrices'!$E$2*E20)+('PCU Matrices'!$F$2*F20)+('PCU Matrices'!$G$2*G20)+('PCU Matrices'!$B$2*H20),"0")</f>
        <v>37.200000000000003</v>
      </c>
    </row>
    <row r="21" spans="1:10" x14ac:dyDescent="0.2">
      <c r="A21" s="1">
        <v>46172.46875</v>
      </c>
      <c r="B21">
        <v>0</v>
      </c>
      <c r="C21">
        <v>52</v>
      </c>
      <c r="D21">
        <v>5</v>
      </c>
      <c r="E21">
        <v>1</v>
      </c>
      <c r="F21">
        <v>0</v>
      </c>
      <c r="G21">
        <v>0</v>
      </c>
      <c r="H21">
        <v>1</v>
      </c>
      <c r="I21">
        <f t="shared" si="0"/>
        <v>59</v>
      </c>
      <c r="J21" s="10">
        <f>IFERROR(('PCU Matrices'!$C$2*B21)+('PCU Matrices'!$D$2*C21)+('PCU Matrices'!$D$2*D21)+('PCU Matrices'!$E$2*E21)+('PCU Matrices'!$F$2*F21)+('PCU Matrices'!$G$2*G21)+('PCU Matrices'!$B$2*H21),"0")</f>
        <v>58.7</v>
      </c>
    </row>
    <row r="22" spans="1:10" x14ac:dyDescent="0.2">
      <c r="A22" s="1">
        <v>46172.479166666664</v>
      </c>
      <c r="B22">
        <v>2</v>
      </c>
      <c r="C22">
        <v>49</v>
      </c>
      <c r="D22">
        <v>5</v>
      </c>
      <c r="E22">
        <v>0</v>
      </c>
      <c r="F22">
        <v>0</v>
      </c>
      <c r="G22">
        <v>0</v>
      </c>
      <c r="H22">
        <v>1</v>
      </c>
      <c r="I22">
        <f t="shared" si="0"/>
        <v>57</v>
      </c>
      <c r="J22" s="10">
        <f>IFERROR(('PCU Matrices'!$C$2*B22)+('PCU Matrices'!$D$2*C22)+('PCU Matrices'!$D$2*D22)+('PCU Matrices'!$E$2*E22)+('PCU Matrices'!$F$2*F22)+('PCU Matrices'!$G$2*G22)+('PCU Matrices'!$B$2*H22),"0")</f>
        <v>55</v>
      </c>
    </row>
    <row r="23" spans="1:10" x14ac:dyDescent="0.2">
      <c r="A23" s="1">
        <v>46172.489583333336</v>
      </c>
      <c r="B23">
        <v>5</v>
      </c>
      <c r="C23">
        <v>54</v>
      </c>
      <c r="D23">
        <v>3</v>
      </c>
      <c r="E23">
        <v>0</v>
      </c>
      <c r="F23">
        <v>0</v>
      </c>
      <c r="G23">
        <v>0</v>
      </c>
      <c r="H23">
        <v>0</v>
      </c>
      <c r="I23">
        <f t="shared" si="0"/>
        <v>62</v>
      </c>
      <c r="J23" s="10">
        <f>IFERROR(('PCU Matrices'!$C$2*B23)+('PCU Matrices'!$D$2*C23)+('PCU Matrices'!$D$2*D23)+('PCU Matrices'!$E$2*E23)+('PCU Matrices'!$F$2*F23)+('PCU Matrices'!$G$2*G23)+('PCU Matrices'!$B$2*H23),"0")</f>
        <v>59</v>
      </c>
    </row>
    <row r="24" spans="1:10" x14ac:dyDescent="0.2">
      <c r="A24" s="1">
        <v>46172.5</v>
      </c>
      <c r="B24">
        <v>4</v>
      </c>
      <c r="C24">
        <v>34</v>
      </c>
      <c r="D24">
        <v>3</v>
      </c>
      <c r="E24">
        <v>3</v>
      </c>
      <c r="F24">
        <v>0</v>
      </c>
      <c r="G24">
        <v>0</v>
      </c>
      <c r="H24">
        <v>3</v>
      </c>
      <c r="I24">
        <f t="shared" si="0"/>
        <v>47</v>
      </c>
      <c r="J24" s="10">
        <f>IFERROR(('PCU Matrices'!$C$2*B24)+('PCU Matrices'!$D$2*C24)+('PCU Matrices'!$D$2*D24)+('PCU Matrices'!$E$2*E24)+('PCU Matrices'!$F$2*F24)+('PCU Matrices'!$G$2*G24)+('PCU Matrices'!$B$2*H24),"0")</f>
        <v>43.7</v>
      </c>
    </row>
    <row r="25" spans="1:10" x14ac:dyDescent="0.2">
      <c r="A25" s="1">
        <v>46172.510416666664</v>
      </c>
      <c r="B25">
        <v>4</v>
      </c>
      <c r="C25">
        <v>48</v>
      </c>
      <c r="D25">
        <v>3</v>
      </c>
      <c r="E25">
        <v>2</v>
      </c>
      <c r="F25">
        <v>0</v>
      </c>
      <c r="G25">
        <v>0</v>
      </c>
      <c r="H25">
        <v>0</v>
      </c>
      <c r="I25">
        <f t="shared" si="0"/>
        <v>57</v>
      </c>
      <c r="J25" s="10">
        <f>IFERROR(('PCU Matrices'!$C$2*B25)+('PCU Matrices'!$D$2*C25)+('PCU Matrices'!$D$2*D25)+('PCU Matrices'!$E$2*E25)+('PCU Matrices'!$F$2*F25)+('PCU Matrices'!$G$2*G25)+('PCU Matrices'!$B$2*H25),"0")</f>
        <v>55.6</v>
      </c>
    </row>
    <row r="26" spans="1:10" x14ac:dyDescent="0.2">
      <c r="A26" s="1">
        <v>46172.520833333336</v>
      </c>
      <c r="B26">
        <v>4</v>
      </c>
      <c r="C26">
        <v>56</v>
      </c>
      <c r="D26">
        <v>1</v>
      </c>
      <c r="E26">
        <v>0</v>
      </c>
      <c r="F26">
        <v>0</v>
      </c>
      <c r="G26">
        <v>0</v>
      </c>
      <c r="H26">
        <v>0</v>
      </c>
      <c r="I26">
        <f t="shared" si="0"/>
        <v>61</v>
      </c>
      <c r="J26" s="10">
        <f>IFERROR(('PCU Matrices'!$C$2*B26)+('PCU Matrices'!$D$2*C26)+('PCU Matrices'!$D$2*D26)+('PCU Matrices'!$E$2*E26)+('PCU Matrices'!$F$2*F26)+('PCU Matrices'!$G$2*G26)+('PCU Matrices'!$B$2*H26),"0")</f>
        <v>58.6</v>
      </c>
    </row>
    <row r="27" spans="1:10" x14ac:dyDescent="0.2">
      <c r="A27" s="1">
        <v>46172.53125</v>
      </c>
      <c r="B27">
        <v>2</v>
      </c>
      <c r="C27">
        <v>51</v>
      </c>
      <c r="D27">
        <v>1</v>
      </c>
      <c r="E27">
        <v>0</v>
      </c>
      <c r="F27">
        <v>0</v>
      </c>
      <c r="G27">
        <v>0</v>
      </c>
      <c r="H27">
        <v>1</v>
      </c>
      <c r="I27">
        <f t="shared" si="0"/>
        <v>55</v>
      </c>
      <c r="J27" s="10">
        <f>IFERROR(('PCU Matrices'!$C$2*B27)+('PCU Matrices'!$D$2*C27)+('PCU Matrices'!$D$2*D27)+('PCU Matrices'!$E$2*E27)+('PCU Matrices'!$F$2*F27)+('PCU Matrices'!$G$2*G27)+('PCU Matrices'!$B$2*H27),"0")</f>
        <v>53</v>
      </c>
    </row>
    <row r="28" spans="1:10" x14ac:dyDescent="0.2">
      <c r="A28" s="1">
        <v>46172.541666666664</v>
      </c>
      <c r="B28">
        <v>2</v>
      </c>
      <c r="C28">
        <v>50</v>
      </c>
      <c r="D28">
        <v>8</v>
      </c>
      <c r="E28">
        <v>1</v>
      </c>
      <c r="F28">
        <v>0</v>
      </c>
      <c r="G28">
        <v>0</v>
      </c>
      <c r="H28">
        <v>2</v>
      </c>
      <c r="I28">
        <f t="shared" si="0"/>
        <v>63</v>
      </c>
      <c r="J28" s="10">
        <f>IFERROR(('PCU Matrices'!$C$2*B28)+('PCU Matrices'!$D$2*C28)+('PCU Matrices'!$D$2*D28)+('PCU Matrices'!$E$2*E28)+('PCU Matrices'!$F$2*F28)+('PCU Matrices'!$G$2*G28)+('PCU Matrices'!$B$2*H28),"0")</f>
        <v>60.699999999999996</v>
      </c>
    </row>
    <row r="29" spans="1:10" x14ac:dyDescent="0.2">
      <c r="A29" s="1">
        <v>46172.552083333336</v>
      </c>
      <c r="B29">
        <v>3</v>
      </c>
      <c r="C29">
        <v>37</v>
      </c>
      <c r="D29">
        <v>6</v>
      </c>
      <c r="E29">
        <v>0</v>
      </c>
      <c r="F29">
        <v>0</v>
      </c>
      <c r="G29">
        <v>0</v>
      </c>
      <c r="H29">
        <v>0</v>
      </c>
      <c r="I29">
        <f t="shared" si="0"/>
        <v>46</v>
      </c>
      <c r="J29" s="10">
        <f>IFERROR(('PCU Matrices'!$C$2*B29)+('PCU Matrices'!$D$2*C29)+('PCU Matrices'!$D$2*D29)+('PCU Matrices'!$E$2*E29)+('PCU Matrices'!$F$2*F29)+('PCU Matrices'!$G$2*G29)+('PCU Matrices'!$B$2*H29),"0")</f>
        <v>44.2</v>
      </c>
    </row>
    <row r="30" spans="1:10" x14ac:dyDescent="0.2">
      <c r="A30" s="1">
        <v>46172.5625</v>
      </c>
      <c r="B30">
        <v>3</v>
      </c>
      <c r="C30">
        <v>45</v>
      </c>
      <c r="D30">
        <v>1</v>
      </c>
      <c r="E30">
        <v>0</v>
      </c>
      <c r="F30">
        <v>0</v>
      </c>
      <c r="G30">
        <v>0</v>
      </c>
      <c r="H30">
        <v>0</v>
      </c>
      <c r="I30">
        <f t="shared" si="0"/>
        <v>49</v>
      </c>
      <c r="J30" s="10">
        <f>IFERROR(('PCU Matrices'!$C$2*B30)+('PCU Matrices'!$D$2*C30)+('PCU Matrices'!$D$2*D30)+('PCU Matrices'!$E$2*E30)+('PCU Matrices'!$F$2*F30)+('PCU Matrices'!$G$2*G30)+('PCU Matrices'!$B$2*H30),"0")</f>
        <v>47.2</v>
      </c>
    </row>
    <row r="31" spans="1:10" x14ac:dyDescent="0.2">
      <c r="A31" s="1">
        <v>46172.572916666664</v>
      </c>
      <c r="B31">
        <v>3</v>
      </c>
      <c r="C31">
        <v>41</v>
      </c>
      <c r="D31">
        <v>2</v>
      </c>
      <c r="E31">
        <v>0</v>
      </c>
      <c r="F31">
        <v>0</v>
      </c>
      <c r="G31">
        <v>0</v>
      </c>
      <c r="H31">
        <v>3</v>
      </c>
      <c r="I31">
        <f t="shared" si="0"/>
        <v>49</v>
      </c>
      <c r="J31" s="10">
        <f>IFERROR(('PCU Matrices'!$C$2*B31)+('PCU Matrices'!$D$2*C31)+('PCU Matrices'!$D$2*D31)+('PCU Matrices'!$E$2*E31)+('PCU Matrices'!$F$2*F31)+('PCU Matrices'!$G$2*G31)+('PCU Matrices'!$B$2*H31),"0")</f>
        <v>44.800000000000004</v>
      </c>
    </row>
    <row r="32" spans="1:10" x14ac:dyDescent="0.2">
      <c r="A32" s="1">
        <v>46172.583333333336</v>
      </c>
      <c r="B32">
        <v>11</v>
      </c>
      <c r="C32">
        <v>52</v>
      </c>
      <c r="D32">
        <v>4</v>
      </c>
      <c r="E32">
        <v>1</v>
      </c>
      <c r="F32">
        <v>0</v>
      </c>
      <c r="G32">
        <v>0</v>
      </c>
      <c r="H32">
        <v>0</v>
      </c>
      <c r="I32">
        <f t="shared" si="0"/>
        <v>68</v>
      </c>
      <c r="J32" s="10">
        <f>IFERROR(('PCU Matrices'!$C$2*B32)+('PCU Matrices'!$D$2*C32)+('PCU Matrices'!$D$2*D32)+('PCU Matrices'!$E$2*E32)+('PCU Matrices'!$F$2*F32)+('PCU Matrices'!$G$2*G32)+('PCU Matrices'!$B$2*H32),"0")</f>
        <v>61.9</v>
      </c>
    </row>
    <row r="33" spans="1:10" x14ac:dyDescent="0.2">
      <c r="A33" s="1">
        <v>46172.59375</v>
      </c>
      <c r="B33">
        <v>7</v>
      </c>
      <c r="C33">
        <v>51</v>
      </c>
      <c r="D33">
        <v>5</v>
      </c>
      <c r="E33">
        <v>1</v>
      </c>
      <c r="F33">
        <v>0</v>
      </c>
      <c r="G33">
        <v>0</v>
      </c>
      <c r="H33">
        <v>0</v>
      </c>
      <c r="I33">
        <f t="shared" si="0"/>
        <v>64</v>
      </c>
      <c r="J33" s="10">
        <f>IFERROR(('PCU Matrices'!$C$2*B33)+('PCU Matrices'!$D$2*C33)+('PCU Matrices'!$D$2*D33)+('PCU Matrices'!$E$2*E33)+('PCU Matrices'!$F$2*F33)+('PCU Matrices'!$G$2*G33)+('PCU Matrices'!$B$2*H33),"0")</f>
        <v>60.3</v>
      </c>
    </row>
    <row r="34" spans="1:10" x14ac:dyDescent="0.2">
      <c r="A34" s="1">
        <v>46172.604166666664</v>
      </c>
      <c r="B34">
        <v>3</v>
      </c>
      <c r="C34">
        <v>52</v>
      </c>
      <c r="D34">
        <v>6</v>
      </c>
      <c r="E34">
        <v>0</v>
      </c>
      <c r="F34">
        <v>0</v>
      </c>
      <c r="G34">
        <v>0</v>
      </c>
      <c r="H34">
        <v>0</v>
      </c>
      <c r="I34">
        <f t="shared" si="0"/>
        <v>61</v>
      </c>
      <c r="J34" s="10">
        <f>IFERROR(('PCU Matrices'!$C$2*B34)+('PCU Matrices'!$D$2*C34)+('PCU Matrices'!$D$2*D34)+('PCU Matrices'!$E$2*E34)+('PCU Matrices'!$F$2*F34)+('PCU Matrices'!$G$2*G34)+('PCU Matrices'!$B$2*H34),"0")</f>
        <v>59.2</v>
      </c>
    </row>
    <row r="35" spans="1:10" x14ac:dyDescent="0.2">
      <c r="A35" s="1">
        <v>46172.614583333336</v>
      </c>
      <c r="B35">
        <v>3</v>
      </c>
      <c r="C35">
        <v>50</v>
      </c>
      <c r="D35">
        <v>3</v>
      </c>
      <c r="E35">
        <v>1</v>
      </c>
      <c r="F35">
        <v>0</v>
      </c>
      <c r="G35">
        <v>0</v>
      </c>
      <c r="H35">
        <v>1</v>
      </c>
      <c r="I35">
        <f t="shared" si="0"/>
        <v>58</v>
      </c>
      <c r="J35" s="10">
        <f>IFERROR(('PCU Matrices'!$C$2*B35)+('PCU Matrices'!$D$2*C35)+('PCU Matrices'!$D$2*D35)+('PCU Matrices'!$E$2*E35)+('PCU Matrices'!$F$2*F35)+('PCU Matrices'!$G$2*G35)+('PCU Matrices'!$B$2*H35),"0")</f>
        <v>55.900000000000006</v>
      </c>
    </row>
    <row r="36" spans="1:10" x14ac:dyDescent="0.2">
      <c r="A36" s="1">
        <v>46172.625</v>
      </c>
      <c r="B36">
        <v>0</v>
      </c>
      <c r="C36">
        <v>61</v>
      </c>
      <c r="D36">
        <v>4</v>
      </c>
      <c r="E36">
        <v>0</v>
      </c>
      <c r="F36">
        <v>0</v>
      </c>
      <c r="G36">
        <v>0</v>
      </c>
      <c r="H36">
        <v>0</v>
      </c>
      <c r="I36">
        <f t="shared" ref="I36:I66" si="1">SUM(B36:H36)</f>
        <v>65</v>
      </c>
      <c r="J36" s="10">
        <f>IFERROR(('PCU Matrices'!$C$2*B36)+('PCU Matrices'!$D$2*C36)+('PCU Matrices'!$D$2*D36)+('PCU Matrices'!$E$2*E36)+('PCU Matrices'!$F$2*F36)+('PCU Matrices'!$G$2*G36)+('PCU Matrices'!$B$2*H36),"0")</f>
        <v>65</v>
      </c>
    </row>
    <row r="37" spans="1:10" x14ac:dyDescent="0.2">
      <c r="A37" s="1">
        <v>46172.635416666664</v>
      </c>
      <c r="B37">
        <v>2</v>
      </c>
      <c r="C37">
        <v>57</v>
      </c>
      <c r="D37">
        <v>3</v>
      </c>
      <c r="E37">
        <v>1</v>
      </c>
      <c r="F37">
        <v>0</v>
      </c>
      <c r="G37">
        <v>0</v>
      </c>
      <c r="H37">
        <v>0</v>
      </c>
      <c r="I37">
        <f t="shared" si="1"/>
        <v>63</v>
      </c>
      <c r="J37" s="10">
        <f>IFERROR(('PCU Matrices'!$C$2*B37)+('PCU Matrices'!$D$2*C37)+('PCU Matrices'!$D$2*D37)+('PCU Matrices'!$E$2*E37)+('PCU Matrices'!$F$2*F37)+('PCU Matrices'!$G$2*G37)+('PCU Matrices'!$B$2*H37),"0")</f>
        <v>62.3</v>
      </c>
    </row>
    <row r="38" spans="1:10" x14ac:dyDescent="0.2">
      <c r="A38" s="1">
        <v>46172.645833333336</v>
      </c>
      <c r="B38">
        <v>7</v>
      </c>
      <c r="C38">
        <v>47</v>
      </c>
      <c r="D38">
        <v>6</v>
      </c>
      <c r="E38">
        <v>0</v>
      </c>
      <c r="F38">
        <v>0</v>
      </c>
      <c r="G38">
        <v>0</v>
      </c>
      <c r="H38">
        <v>1</v>
      </c>
      <c r="I38">
        <f t="shared" si="1"/>
        <v>61</v>
      </c>
      <c r="J38" s="10">
        <f>IFERROR(('PCU Matrices'!$C$2*B38)+('PCU Matrices'!$D$2*C38)+('PCU Matrices'!$D$2*D38)+('PCU Matrices'!$E$2*E38)+('PCU Matrices'!$F$2*F38)+('PCU Matrices'!$G$2*G38)+('PCU Matrices'!$B$2*H38),"0")</f>
        <v>56</v>
      </c>
    </row>
    <row r="39" spans="1:10" x14ac:dyDescent="0.2">
      <c r="A39" s="1">
        <v>46172.65625</v>
      </c>
      <c r="B39">
        <v>8</v>
      </c>
      <c r="C39">
        <v>45</v>
      </c>
      <c r="D39">
        <v>5</v>
      </c>
      <c r="E39">
        <v>0</v>
      </c>
      <c r="F39">
        <v>0</v>
      </c>
      <c r="G39">
        <v>0</v>
      </c>
      <c r="H39">
        <v>1</v>
      </c>
      <c r="I39">
        <f t="shared" si="1"/>
        <v>59</v>
      </c>
      <c r="J39" s="10">
        <f>IFERROR(('PCU Matrices'!$C$2*B39)+('PCU Matrices'!$D$2*C39)+('PCU Matrices'!$D$2*D39)+('PCU Matrices'!$E$2*E39)+('PCU Matrices'!$F$2*F39)+('PCU Matrices'!$G$2*G39)+('PCU Matrices'!$B$2*H39),"0")</f>
        <v>53.400000000000006</v>
      </c>
    </row>
    <row r="40" spans="1:10" x14ac:dyDescent="0.2">
      <c r="A40" s="1">
        <v>46172.666666666664</v>
      </c>
      <c r="B40">
        <v>1</v>
      </c>
      <c r="C40">
        <v>52</v>
      </c>
      <c r="D40">
        <v>4</v>
      </c>
      <c r="E40">
        <v>1</v>
      </c>
      <c r="F40">
        <v>0</v>
      </c>
      <c r="G40">
        <v>0</v>
      </c>
      <c r="H40">
        <v>0</v>
      </c>
      <c r="I40">
        <f t="shared" si="1"/>
        <v>58</v>
      </c>
      <c r="J40" s="10">
        <f>IFERROR(('PCU Matrices'!$C$2*B40)+('PCU Matrices'!$D$2*C40)+('PCU Matrices'!$D$2*D40)+('PCU Matrices'!$E$2*E40)+('PCU Matrices'!$F$2*F40)+('PCU Matrices'!$G$2*G40)+('PCU Matrices'!$B$2*H40),"0")</f>
        <v>57.9</v>
      </c>
    </row>
    <row r="41" spans="1:10" x14ac:dyDescent="0.2">
      <c r="A41" s="1">
        <v>46172.677083333336</v>
      </c>
      <c r="B41">
        <v>4</v>
      </c>
      <c r="C41">
        <v>52</v>
      </c>
      <c r="D41">
        <v>1</v>
      </c>
      <c r="E41">
        <v>1</v>
      </c>
      <c r="F41">
        <v>0</v>
      </c>
      <c r="G41">
        <v>0</v>
      </c>
      <c r="H41">
        <v>1</v>
      </c>
      <c r="I41">
        <f t="shared" si="1"/>
        <v>59</v>
      </c>
      <c r="J41" s="10">
        <f>IFERROR(('PCU Matrices'!$C$2*B41)+('PCU Matrices'!$D$2*C41)+('PCU Matrices'!$D$2*D41)+('PCU Matrices'!$E$2*E41)+('PCU Matrices'!$F$2*F41)+('PCU Matrices'!$G$2*G41)+('PCU Matrices'!$B$2*H41),"0")</f>
        <v>56.300000000000004</v>
      </c>
    </row>
    <row r="42" spans="1:10" x14ac:dyDescent="0.2">
      <c r="A42" s="1">
        <v>46172.6875</v>
      </c>
      <c r="B42">
        <v>0</v>
      </c>
      <c r="C42">
        <v>48</v>
      </c>
      <c r="D42">
        <v>2</v>
      </c>
      <c r="E42">
        <v>1</v>
      </c>
      <c r="F42">
        <v>0</v>
      </c>
      <c r="G42">
        <v>0</v>
      </c>
      <c r="H42">
        <v>0</v>
      </c>
      <c r="I42">
        <f t="shared" si="1"/>
        <v>51</v>
      </c>
      <c r="J42" s="10">
        <f>IFERROR(('PCU Matrices'!$C$2*B42)+('PCU Matrices'!$D$2*C42)+('PCU Matrices'!$D$2*D42)+('PCU Matrices'!$E$2*E42)+('PCU Matrices'!$F$2*F42)+('PCU Matrices'!$G$2*G42)+('PCU Matrices'!$B$2*H42),"0")</f>
        <v>51.5</v>
      </c>
    </row>
    <row r="43" spans="1:10" x14ac:dyDescent="0.2">
      <c r="A43" s="1">
        <v>46172.697916666664</v>
      </c>
      <c r="B43">
        <v>5</v>
      </c>
      <c r="C43">
        <v>47</v>
      </c>
      <c r="D43">
        <v>1</v>
      </c>
      <c r="E43">
        <v>0</v>
      </c>
      <c r="F43">
        <v>0</v>
      </c>
      <c r="G43">
        <v>0</v>
      </c>
      <c r="H43">
        <v>1</v>
      </c>
      <c r="I43">
        <f t="shared" si="1"/>
        <v>54</v>
      </c>
      <c r="J43" s="10">
        <f>IFERROR(('PCU Matrices'!$C$2*B43)+('PCU Matrices'!$D$2*C43)+('PCU Matrices'!$D$2*D43)+('PCU Matrices'!$E$2*E43)+('PCU Matrices'!$F$2*F43)+('PCU Matrices'!$G$2*G43)+('PCU Matrices'!$B$2*H43),"0")</f>
        <v>50.2</v>
      </c>
    </row>
    <row r="44" spans="1:10" x14ac:dyDescent="0.2">
      <c r="A44" s="1">
        <v>46172.708333333336</v>
      </c>
      <c r="B44">
        <v>4</v>
      </c>
      <c r="C44">
        <v>57</v>
      </c>
      <c r="D44">
        <v>3</v>
      </c>
      <c r="E44">
        <v>0</v>
      </c>
      <c r="F44">
        <v>0</v>
      </c>
      <c r="G44">
        <v>0</v>
      </c>
      <c r="H44">
        <v>0</v>
      </c>
      <c r="I44">
        <f t="shared" si="1"/>
        <v>64</v>
      </c>
      <c r="J44" s="10">
        <f>IFERROR(('PCU Matrices'!$C$2*B44)+('PCU Matrices'!$D$2*C44)+('PCU Matrices'!$D$2*D44)+('PCU Matrices'!$E$2*E44)+('PCU Matrices'!$F$2*F44)+('PCU Matrices'!$G$2*G44)+('PCU Matrices'!$B$2*H44),"0")</f>
        <v>61.6</v>
      </c>
    </row>
    <row r="45" spans="1:10" x14ac:dyDescent="0.2">
      <c r="A45" s="1">
        <v>46172.71875</v>
      </c>
      <c r="B45">
        <v>2</v>
      </c>
      <c r="C45">
        <v>43</v>
      </c>
      <c r="D45">
        <v>1</v>
      </c>
      <c r="E45">
        <v>0</v>
      </c>
      <c r="F45">
        <v>0</v>
      </c>
      <c r="G45">
        <v>0</v>
      </c>
      <c r="H45">
        <v>0</v>
      </c>
      <c r="I45">
        <f t="shared" si="1"/>
        <v>46</v>
      </c>
      <c r="J45" s="10">
        <f>IFERROR(('PCU Matrices'!$C$2*B45)+('PCU Matrices'!$D$2*C45)+('PCU Matrices'!$D$2*D45)+('PCU Matrices'!$E$2*E45)+('PCU Matrices'!$F$2*F45)+('PCU Matrices'!$G$2*G45)+('PCU Matrices'!$B$2*H45),"0")</f>
        <v>44.8</v>
      </c>
    </row>
    <row r="46" spans="1:10" x14ac:dyDescent="0.2">
      <c r="A46" s="1">
        <v>46172.729166666664</v>
      </c>
      <c r="B46">
        <v>1</v>
      </c>
      <c r="C46">
        <v>53</v>
      </c>
      <c r="D46">
        <v>4</v>
      </c>
      <c r="E46">
        <v>0</v>
      </c>
      <c r="F46">
        <v>0</v>
      </c>
      <c r="G46">
        <v>0</v>
      </c>
      <c r="H46">
        <v>0</v>
      </c>
      <c r="I46">
        <f t="shared" si="1"/>
        <v>58</v>
      </c>
      <c r="J46" s="10">
        <f>IFERROR(('PCU Matrices'!$C$2*B46)+('PCU Matrices'!$D$2*C46)+('PCU Matrices'!$D$2*D46)+('PCU Matrices'!$E$2*E46)+('PCU Matrices'!$F$2*F46)+('PCU Matrices'!$G$2*G46)+('PCU Matrices'!$B$2*H46),"0")</f>
        <v>57.4</v>
      </c>
    </row>
    <row r="47" spans="1:10" x14ac:dyDescent="0.2">
      <c r="A47" s="1">
        <v>46172.739583333336</v>
      </c>
      <c r="B47">
        <v>0</v>
      </c>
      <c r="C47">
        <v>48</v>
      </c>
      <c r="D47">
        <v>2</v>
      </c>
      <c r="E47">
        <v>0</v>
      </c>
      <c r="F47">
        <v>0</v>
      </c>
      <c r="G47">
        <v>0</v>
      </c>
      <c r="H47">
        <v>0</v>
      </c>
      <c r="I47">
        <f t="shared" si="1"/>
        <v>50</v>
      </c>
      <c r="J47" s="10">
        <f>IFERROR(('PCU Matrices'!$C$2*B47)+('PCU Matrices'!$D$2*C47)+('PCU Matrices'!$D$2*D47)+('PCU Matrices'!$E$2*E47)+('PCU Matrices'!$F$2*F47)+('PCU Matrices'!$G$2*G47)+('PCU Matrices'!$B$2*H47),"0")</f>
        <v>50</v>
      </c>
    </row>
    <row r="48" spans="1:10" x14ac:dyDescent="0.2">
      <c r="A48" s="1">
        <v>46172.75</v>
      </c>
      <c r="B48">
        <v>0</v>
      </c>
      <c r="C48">
        <v>47</v>
      </c>
      <c r="D48">
        <v>1</v>
      </c>
      <c r="E48">
        <v>0</v>
      </c>
      <c r="F48">
        <v>3</v>
      </c>
      <c r="G48">
        <v>0</v>
      </c>
      <c r="H48">
        <v>0</v>
      </c>
      <c r="I48">
        <f t="shared" si="1"/>
        <v>51</v>
      </c>
      <c r="J48" s="10">
        <f>IFERROR(('PCU Matrices'!$C$2*B48)+('PCU Matrices'!$D$2*C48)+('PCU Matrices'!$D$2*D48)+('PCU Matrices'!$E$2*E48)+('PCU Matrices'!$F$2*F48)+('PCU Matrices'!$G$2*G48)+('PCU Matrices'!$B$2*H48),"0")</f>
        <v>55.5</v>
      </c>
    </row>
    <row r="49" spans="1:10" x14ac:dyDescent="0.2">
      <c r="A49" s="1">
        <v>46172.760416666664</v>
      </c>
      <c r="B49">
        <v>0</v>
      </c>
      <c r="C49">
        <v>45</v>
      </c>
      <c r="D49">
        <v>3</v>
      </c>
      <c r="E49">
        <v>0</v>
      </c>
      <c r="F49">
        <v>0</v>
      </c>
      <c r="G49">
        <v>0</v>
      </c>
      <c r="H49">
        <v>0</v>
      </c>
      <c r="I49">
        <f t="shared" si="1"/>
        <v>48</v>
      </c>
      <c r="J49" s="10">
        <f>IFERROR(('PCU Matrices'!$C$2*B49)+('PCU Matrices'!$D$2*C49)+('PCU Matrices'!$D$2*D49)+('PCU Matrices'!$E$2*E49)+('PCU Matrices'!$F$2*F49)+('PCU Matrices'!$G$2*G49)+('PCU Matrices'!$B$2*H49),"0")</f>
        <v>48</v>
      </c>
    </row>
    <row r="50" spans="1:10" x14ac:dyDescent="0.2">
      <c r="A50" s="1">
        <v>46172.770833333336</v>
      </c>
      <c r="B50">
        <v>5</v>
      </c>
      <c r="C50">
        <v>34</v>
      </c>
      <c r="D50">
        <v>2</v>
      </c>
      <c r="E50">
        <v>0</v>
      </c>
      <c r="F50">
        <v>0</v>
      </c>
      <c r="G50">
        <v>0</v>
      </c>
      <c r="H50">
        <v>1</v>
      </c>
      <c r="I50">
        <f t="shared" si="1"/>
        <v>42</v>
      </c>
      <c r="J50" s="10">
        <f>IFERROR(('PCU Matrices'!$C$2*B50)+('PCU Matrices'!$D$2*C50)+('PCU Matrices'!$D$2*D50)+('PCU Matrices'!$E$2*E50)+('PCU Matrices'!$F$2*F50)+('PCU Matrices'!$G$2*G50)+('PCU Matrices'!$B$2*H50),"0")</f>
        <v>38.200000000000003</v>
      </c>
    </row>
    <row r="51" spans="1:10" x14ac:dyDescent="0.2">
      <c r="A51" s="1">
        <v>46172.78125</v>
      </c>
      <c r="B51">
        <v>3</v>
      </c>
      <c r="C51">
        <v>37</v>
      </c>
      <c r="D51">
        <v>1</v>
      </c>
      <c r="E51">
        <v>1</v>
      </c>
      <c r="F51">
        <v>0</v>
      </c>
      <c r="G51">
        <v>0</v>
      </c>
      <c r="H51">
        <v>0</v>
      </c>
      <c r="I51">
        <f t="shared" si="1"/>
        <v>42</v>
      </c>
      <c r="J51" s="10">
        <f>IFERROR(('PCU Matrices'!$C$2*B51)+('PCU Matrices'!$D$2*C51)+('PCU Matrices'!$D$2*D51)+('PCU Matrices'!$E$2*E51)+('PCU Matrices'!$F$2*F51)+('PCU Matrices'!$G$2*G51)+('PCU Matrices'!$B$2*H51),"0")</f>
        <v>40.700000000000003</v>
      </c>
    </row>
    <row r="52" spans="1:10" x14ac:dyDescent="0.2">
      <c r="A52" s="1" t="s">
        <v>357</v>
      </c>
      <c r="B52" s="10">
        <f t="shared" ref="B52:J52" si="2">SUM(B4:B51)</f>
        <v>109</v>
      </c>
      <c r="C52" s="10">
        <f t="shared" si="2"/>
        <v>1923</v>
      </c>
      <c r="D52" s="10">
        <f t="shared" si="2"/>
        <v>157</v>
      </c>
      <c r="E52" s="10">
        <f t="shared" si="2"/>
        <v>19</v>
      </c>
      <c r="F52" s="10">
        <f t="shared" si="2"/>
        <v>5</v>
      </c>
      <c r="G52" s="10">
        <f t="shared" si="2"/>
        <v>0</v>
      </c>
      <c r="H52" s="10">
        <f t="shared" si="2"/>
        <v>32</v>
      </c>
      <c r="I52" s="10">
        <f t="shared" si="2"/>
        <v>2245</v>
      </c>
      <c r="J52" s="10">
        <f t="shared" si="2"/>
        <v>2171</v>
      </c>
    </row>
    <row r="53" spans="1:10" x14ac:dyDescent="0.2">
      <c r="A53" s="1" t="s">
        <v>23</v>
      </c>
      <c r="B53" s="10">
        <f>SUM(B16:B19)</f>
        <v>6</v>
      </c>
      <c r="C53" s="10">
        <f t="shared" ref="C53:J53" si="3">SUM(C16:C19)</f>
        <v>153</v>
      </c>
      <c r="D53" s="10">
        <f t="shared" si="3"/>
        <v>21</v>
      </c>
      <c r="E53" s="10">
        <f t="shared" si="3"/>
        <v>1</v>
      </c>
      <c r="F53" s="10">
        <f t="shared" si="3"/>
        <v>0</v>
      </c>
      <c r="G53" s="10">
        <f t="shared" si="3"/>
        <v>0</v>
      </c>
      <c r="H53" s="10">
        <f t="shared" si="3"/>
        <v>5</v>
      </c>
      <c r="I53" s="10">
        <f t="shared" si="3"/>
        <v>186</v>
      </c>
      <c r="J53" s="10">
        <f t="shared" si="3"/>
        <v>178.9</v>
      </c>
    </row>
    <row r="54" spans="1:10" x14ac:dyDescent="0.2">
      <c r="A54" s="1" t="s">
        <v>358</v>
      </c>
      <c r="B54" s="10">
        <f>SUM(B33:B36)</f>
        <v>13</v>
      </c>
      <c r="C54" s="10">
        <f t="shared" ref="C54:J54" si="4">SUM(C33:C36)</f>
        <v>214</v>
      </c>
      <c r="D54" s="10">
        <f t="shared" si="4"/>
        <v>18</v>
      </c>
      <c r="E54" s="10">
        <f t="shared" si="4"/>
        <v>2</v>
      </c>
      <c r="F54" s="10">
        <f t="shared" si="4"/>
        <v>0</v>
      </c>
      <c r="G54" s="10">
        <f t="shared" si="4"/>
        <v>0</v>
      </c>
      <c r="H54" s="10">
        <f t="shared" si="4"/>
        <v>1</v>
      </c>
      <c r="I54" s="10">
        <f t="shared" si="4"/>
        <v>248</v>
      </c>
      <c r="J54" s="10">
        <f t="shared" si="4"/>
        <v>240.4</v>
      </c>
    </row>
    <row r="55" spans="1:10" x14ac:dyDescent="0.2">
      <c r="A55" s="1">
        <v>46173.291666666664</v>
      </c>
      <c r="B55">
        <v>0</v>
      </c>
      <c r="C55">
        <v>3</v>
      </c>
      <c r="D55">
        <v>0</v>
      </c>
      <c r="E55">
        <v>0</v>
      </c>
      <c r="F55">
        <v>0</v>
      </c>
      <c r="G55">
        <v>0</v>
      </c>
      <c r="H55">
        <v>0</v>
      </c>
      <c r="I55">
        <f t="shared" si="1"/>
        <v>3</v>
      </c>
      <c r="J55" s="10">
        <f>IFERROR(('PCU Matrices'!$C$2*B55)+('PCU Matrices'!$D$2*C55)+('PCU Matrices'!$D$2*D55)+('PCU Matrices'!$E$2*E55)+('PCU Matrices'!$F$2*F55)+('PCU Matrices'!$G$2*G55)+('PCU Matrices'!$B$2*H55),"0")</f>
        <v>3</v>
      </c>
    </row>
    <row r="56" spans="1:10" x14ac:dyDescent="0.2">
      <c r="A56" s="1">
        <v>46173.302083333336</v>
      </c>
      <c r="B56">
        <v>0</v>
      </c>
      <c r="C56">
        <v>8</v>
      </c>
      <c r="D56">
        <v>0</v>
      </c>
      <c r="E56">
        <v>0</v>
      </c>
      <c r="F56">
        <v>0</v>
      </c>
      <c r="G56">
        <v>0</v>
      </c>
      <c r="H56">
        <v>0</v>
      </c>
      <c r="I56">
        <f t="shared" si="1"/>
        <v>8</v>
      </c>
      <c r="J56" s="10">
        <f>IFERROR(('PCU Matrices'!$C$2*B56)+('PCU Matrices'!$D$2*C56)+('PCU Matrices'!$D$2*D56)+('PCU Matrices'!$E$2*E56)+('PCU Matrices'!$F$2*F56)+('PCU Matrices'!$G$2*G56)+('PCU Matrices'!$B$2*H56),"0")</f>
        <v>8</v>
      </c>
    </row>
    <row r="57" spans="1:10" x14ac:dyDescent="0.2">
      <c r="A57" s="1">
        <v>46173.3125</v>
      </c>
      <c r="B57">
        <v>0</v>
      </c>
      <c r="C57">
        <v>11</v>
      </c>
      <c r="D57">
        <v>0</v>
      </c>
      <c r="E57">
        <v>0</v>
      </c>
      <c r="F57">
        <v>1</v>
      </c>
      <c r="G57">
        <v>0</v>
      </c>
      <c r="H57">
        <v>0</v>
      </c>
      <c r="I57">
        <f t="shared" si="1"/>
        <v>12</v>
      </c>
      <c r="J57" s="10">
        <f>IFERROR(('PCU Matrices'!$C$2*B57)+('PCU Matrices'!$D$2*C57)+('PCU Matrices'!$D$2*D57)+('PCU Matrices'!$E$2*E57)+('PCU Matrices'!$F$2*F57)+('PCU Matrices'!$G$2*G57)+('PCU Matrices'!$B$2*H57),"0")</f>
        <v>13.5</v>
      </c>
    </row>
    <row r="58" spans="1:10" x14ac:dyDescent="0.2">
      <c r="A58" s="1">
        <v>46173.322916666664</v>
      </c>
      <c r="B58">
        <v>0</v>
      </c>
      <c r="C58">
        <v>14</v>
      </c>
      <c r="D58">
        <v>1</v>
      </c>
      <c r="E58">
        <v>0</v>
      </c>
      <c r="F58">
        <v>0</v>
      </c>
      <c r="G58">
        <v>0</v>
      </c>
      <c r="H58">
        <v>0</v>
      </c>
      <c r="I58">
        <f t="shared" si="1"/>
        <v>15</v>
      </c>
      <c r="J58" s="10">
        <f>IFERROR(('PCU Matrices'!$C$2*B58)+('PCU Matrices'!$D$2*C58)+('PCU Matrices'!$D$2*D58)+('PCU Matrices'!$E$2*E58)+('PCU Matrices'!$F$2*F58)+('PCU Matrices'!$G$2*G58)+('PCU Matrices'!$B$2*H58),"0")</f>
        <v>15</v>
      </c>
    </row>
    <row r="59" spans="1:10" x14ac:dyDescent="0.2">
      <c r="A59" s="1">
        <v>46173.333333333336</v>
      </c>
      <c r="B59">
        <v>0</v>
      </c>
      <c r="C59">
        <v>9</v>
      </c>
      <c r="D59">
        <v>0</v>
      </c>
      <c r="E59">
        <v>0</v>
      </c>
      <c r="F59">
        <v>0</v>
      </c>
      <c r="G59">
        <v>0</v>
      </c>
      <c r="H59">
        <v>0</v>
      </c>
      <c r="I59">
        <f t="shared" si="1"/>
        <v>9</v>
      </c>
      <c r="J59" s="10">
        <f>IFERROR(('PCU Matrices'!$C$2*B59)+('PCU Matrices'!$D$2*C59)+('PCU Matrices'!$D$2*D59)+('PCU Matrices'!$E$2*E59)+('PCU Matrices'!$F$2*F59)+('PCU Matrices'!$G$2*G59)+('PCU Matrices'!$B$2*H59),"0")</f>
        <v>9</v>
      </c>
    </row>
    <row r="60" spans="1:10" x14ac:dyDescent="0.2">
      <c r="A60" s="1">
        <v>46173.34375</v>
      </c>
      <c r="B60">
        <v>0</v>
      </c>
      <c r="C60">
        <v>8</v>
      </c>
      <c r="D60">
        <v>4</v>
      </c>
      <c r="E60">
        <v>0</v>
      </c>
      <c r="F60">
        <v>0</v>
      </c>
      <c r="G60">
        <v>0</v>
      </c>
      <c r="H60">
        <v>1</v>
      </c>
      <c r="I60">
        <f t="shared" si="1"/>
        <v>13</v>
      </c>
      <c r="J60" s="10">
        <f>IFERROR(('PCU Matrices'!$C$2*B60)+('PCU Matrices'!$D$2*C60)+('PCU Matrices'!$D$2*D60)+('PCU Matrices'!$E$2*E60)+('PCU Matrices'!$F$2*F60)+('PCU Matrices'!$G$2*G60)+('PCU Matrices'!$B$2*H60),"0")</f>
        <v>12.2</v>
      </c>
    </row>
    <row r="61" spans="1:10" x14ac:dyDescent="0.2">
      <c r="A61" s="1">
        <v>46173.354166666664</v>
      </c>
      <c r="B61">
        <v>0</v>
      </c>
      <c r="C61">
        <v>16</v>
      </c>
      <c r="D61">
        <v>2</v>
      </c>
      <c r="E61">
        <v>0</v>
      </c>
      <c r="F61">
        <v>0</v>
      </c>
      <c r="G61">
        <v>0</v>
      </c>
      <c r="H61">
        <v>0</v>
      </c>
      <c r="I61">
        <f t="shared" si="1"/>
        <v>18</v>
      </c>
      <c r="J61" s="10">
        <f>IFERROR(('PCU Matrices'!$C$2*B61)+('PCU Matrices'!$D$2*C61)+('PCU Matrices'!$D$2*D61)+('PCU Matrices'!$E$2*E61)+('PCU Matrices'!$F$2*F61)+('PCU Matrices'!$G$2*G61)+('PCU Matrices'!$B$2*H61),"0")</f>
        <v>18</v>
      </c>
    </row>
    <row r="62" spans="1:10" x14ac:dyDescent="0.2">
      <c r="A62" s="1">
        <v>46173.364583333336</v>
      </c>
      <c r="B62">
        <v>0</v>
      </c>
      <c r="C62">
        <v>16</v>
      </c>
      <c r="D62">
        <v>1</v>
      </c>
      <c r="E62">
        <v>0</v>
      </c>
      <c r="F62">
        <v>0</v>
      </c>
      <c r="G62">
        <v>0</v>
      </c>
      <c r="H62">
        <v>1</v>
      </c>
      <c r="I62">
        <f t="shared" si="1"/>
        <v>18</v>
      </c>
      <c r="J62" s="10">
        <f>IFERROR(('PCU Matrices'!$C$2*B62)+('PCU Matrices'!$D$2*C62)+('PCU Matrices'!$D$2*D62)+('PCU Matrices'!$E$2*E62)+('PCU Matrices'!$F$2*F62)+('PCU Matrices'!$G$2*G62)+('PCU Matrices'!$B$2*H62),"0")</f>
        <v>17.2</v>
      </c>
    </row>
    <row r="63" spans="1:10" x14ac:dyDescent="0.2">
      <c r="A63" s="1">
        <v>46173.375</v>
      </c>
      <c r="B63">
        <v>1</v>
      </c>
      <c r="C63">
        <v>23</v>
      </c>
      <c r="D63">
        <v>3</v>
      </c>
      <c r="E63">
        <v>1</v>
      </c>
      <c r="F63">
        <v>0</v>
      </c>
      <c r="G63">
        <v>0</v>
      </c>
      <c r="H63">
        <v>1</v>
      </c>
      <c r="I63">
        <f t="shared" si="1"/>
        <v>29</v>
      </c>
      <c r="J63" s="10">
        <f>IFERROR(('PCU Matrices'!$C$2*B63)+('PCU Matrices'!$D$2*C63)+('PCU Matrices'!$D$2*D63)+('PCU Matrices'!$E$2*E63)+('PCU Matrices'!$F$2*F63)+('PCU Matrices'!$G$2*G63)+('PCU Matrices'!$B$2*H63),"0")</f>
        <v>28.099999999999998</v>
      </c>
    </row>
    <row r="64" spans="1:10" x14ac:dyDescent="0.2">
      <c r="A64" s="1">
        <v>46173.385416666664</v>
      </c>
      <c r="B64">
        <v>0</v>
      </c>
      <c r="C64">
        <v>32</v>
      </c>
      <c r="D64">
        <v>1</v>
      </c>
      <c r="E64">
        <v>1</v>
      </c>
      <c r="F64">
        <v>0</v>
      </c>
      <c r="G64">
        <v>0</v>
      </c>
      <c r="H64">
        <v>0</v>
      </c>
      <c r="I64">
        <f t="shared" si="1"/>
        <v>34</v>
      </c>
      <c r="J64" s="10">
        <f>IFERROR(('PCU Matrices'!$C$2*B64)+('PCU Matrices'!$D$2*C64)+('PCU Matrices'!$D$2*D64)+('PCU Matrices'!$E$2*E64)+('PCU Matrices'!$F$2*F64)+('PCU Matrices'!$G$2*G64)+('PCU Matrices'!$B$2*H64),"0")</f>
        <v>34.5</v>
      </c>
    </row>
    <row r="65" spans="1:10" x14ac:dyDescent="0.2">
      <c r="A65" s="1">
        <v>46173.395833333336</v>
      </c>
      <c r="B65">
        <v>2</v>
      </c>
      <c r="C65">
        <v>31</v>
      </c>
      <c r="D65">
        <v>3</v>
      </c>
      <c r="E65">
        <v>0</v>
      </c>
      <c r="F65">
        <v>0</v>
      </c>
      <c r="G65">
        <v>0</v>
      </c>
      <c r="H65">
        <v>0</v>
      </c>
      <c r="I65">
        <f t="shared" si="1"/>
        <v>36</v>
      </c>
      <c r="J65" s="10">
        <f>IFERROR(('PCU Matrices'!$C$2*B65)+('PCU Matrices'!$D$2*C65)+('PCU Matrices'!$D$2*D65)+('PCU Matrices'!$E$2*E65)+('PCU Matrices'!$F$2*F65)+('PCU Matrices'!$G$2*G65)+('PCU Matrices'!$B$2*H65),"0")</f>
        <v>34.799999999999997</v>
      </c>
    </row>
    <row r="66" spans="1:10" x14ac:dyDescent="0.2">
      <c r="A66" s="1">
        <v>46173.40625</v>
      </c>
      <c r="B66">
        <v>1</v>
      </c>
      <c r="C66">
        <v>21</v>
      </c>
      <c r="D66">
        <v>4</v>
      </c>
      <c r="E66">
        <v>0</v>
      </c>
      <c r="F66">
        <v>0</v>
      </c>
      <c r="G66">
        <v>0</v>
      </c>
      <c r="H66">
        <v>0</v>
      </c>
      <c r="I66">
        <f t="shared" si="1"/>
        <v>26</v>
      </c>
      <c r="J66" s="10">
        <f>IFERROR(('PCU Matrices'!$C$2*B66)+('PCU Matrices'!$D$2*C66)+('PCU Matrices'!$D$2*D66)+('PCU Matrices'!$E$2*E66)+('PCU Matrices'!$F$2*F66)+('PCU Matrices'!$G$2*G66)+('PCU Matrices'!$B$2*H66),"0")</f>
        <v>25.4</v>
      </c>
    </row>
    <row r="67" spans="1:10" x14ac:dyDescent="0.2">
      <c r="A67" s="1">
        <v>46173.416666666664</v>
      </c>
      <c r="B67">
        <v>1</v>
      </c>
      <c r="C67">
        <v>27</v>
      </c>
      <c r="D67">
        <v>4</v>
      </c>
      <c r="E67">
        <v>1</v>
      </c>
      <c r="F67">
        <v>0</v>
      </c>
      <c r="G67">
        <v>0</v>
      </c>
      <c r="H67">
        <v>0</v>
      </c>
      <c r="I67">
        <f t="shared" ref="I67:I98" si="5">SUM(B67:H67)</f>
        <v>33</v>
      </c>
      <c r="J67">
        <f>IFERROR(('PCU Matrices'!$C$2*B67)+('PCU Matrices'!$D$2*C67)+('PCU Matrices'!$D$2*D67)+('PCU Matrices'!$E$2*E67)+('PCU Matrices'!$F$2*F67)+('PCU Matrices'!$G$2*G67)+('PCU Matrices'!$B$2*H67),"0")</f>
        <v>32.9</v>
      </c>
    </row>
    <row r="68" spans="1:10" x14ac:dyDescent="0.2">
      <c r="A68" s="1">
        <v>46173.427083333336</v>
      </c>
      <c r="B68">
        <v>2</v>
      </c>
      <c r="C68">
        <v>31</v>
      </c>
      <c r="D68">
        <v>2</v>
      </c>
      <c r="E68">
        <v>1</v>
      </c>
      <c r="F68">
        <v>0</v>
      </c>
      <c r="G68">
        <v>0</v>
      </c>
      <c r="H68">
        <v>0</v>
      </c>
      <c r="I68">
        <f t="shared" si="5"/>
        <v>36</v>
      </c>
      <c r="J68">
        <f>IFERROR(('PCU Matrices'!$C$2*B68)+('PCU Matrices'!$D$2*C68)+('PCU Matrices'!$D$2*D68)+('PCU Matrices'!$E$2*E68)+('PCU Matrices'!$F$2*F68)+('PCU Matrices'!$G$2*G68)+('PCU Matrices'!$B$2*H68),"0")</f>
        <v>35.299999999999997</v>
      </c>
    </row>
    <row r="69" spans="1:10" x14ac:dyDescent="0.2">
      <c r="A69" s="1">
        <v>46173.4375</v>
      </c>
      <c r="B69">
        <v>0</v>
      </c>
      <c r="C69">
        <v>29</v>
      </c>
      <c r="D69">
        <v>2</v>
      </c>
      <c r="E69">
        <v>0</v>
      </c>
      <c r="F69">
        <v>0</v>
      </c>
      <c r="G69">
        <v>0</v>
      </c>
      <c r="H69">
        <v>0</v>
      </c>
      <c r="I69">
        <f t="shared" si="5"/>
        <v>31</v>
      </c>
      <c r="J69">
        <f>IFERROR(('PCU Matrices'!$C$2*B69)+('PCU Matrices'!$D$2*C69)+('PCU Matrices'!$D$2*D69)+('PCU Matrices'!$E$2*E69)+('PCU Matrices'!$F$2*F69)+('PCU Matrices'!$G$2*G69)+('PCU Matrices'!$B$2*H69),"0")</f>
        <v>31</v>
      </c>
    </row>
    <row r="70" spans="1:10" x14ac:dyDescent="0.2">
      <c r="A70" s="1">
        <v>46173.447916666664</v>
      </c>
      <c r="B70">
        <v>0</v>
      </c>
      <c r="C70">
        <v>55</v>
      </c>
      <c r="D70">
        <v>1</v>
      </c>
      <c r="E70">
        <v>0</v>
      </c>
      <c r="F70">
        <v>0</v>
      </c>
      <c r="G70">
        <v>0</v>
      </c>
      <c r="H70">
        <v>0</v>
      </c>
      <c r="I70">
        <f t="shared" si="5"/>
        <v>56</v>
      </c>
      <c r="J70">
        <f>IFERROR(('PCU Matrices'!$C$2*B70)+('PCU Matrices'!$D$2*C70)+('PCU Matrices'!$D$2*D70)+('PCU Matrices'!$E$2*E70)+('PCU Matrices'!$F$2*F70)+('PCU Matrices'!$G$2*G70)+('PCU Matrices'!$B$2*H70),"0")</f>
        <v>56</v>
      </c>
    </row>
    <row r="71" spans="1:10" x14ac:dyDescent="0.2">
      <c r="A71" s="1">
        <v>46173.458333333336</v>
      </c>
      <c r="B71">
        <v>8</v>
      </c>
      <c r="C71">
        <v>44</v>
      </c>
      <c r="D71">
        <v>1</v>
      </c>
      <c r="E71">
        <v>0</v>
      </c>
      <c r="F71">
        <v>0</v>
      </c>
      <c r="G71">
        <v>0</v>
      </c>
      <c r="H71">
        <v>0</v>
      </c>
      <c r="I71">
        <f t="shared" si="5"/>
        <v>53</v>
      </c>
      <c r="J71">
        <f>IFERROR(('PCU Matrices'!$C$2*B71)+('PCU Matrices'!$D$2*C71)+('PCU Matrices'!$D$2*D71)+('PCU Matrices'!$E$2*E71)+('PCU Matrices'!$F$2*F71)+('PCU Matrices'!$G$2*G71)+('PCU Matrices'!$B$2*H71),"0")</f>
        <v>48.2</v>
      </c>
    </row>
    <row r="72" spans="1:10" x14ac:dyDescent="0.2">
      <c r="A72" s="1">
        <v>46173.46875</v>
      </c>
      <c r="B72">
        <v>1</v>
      </c>
      <c r="C72">
        <v>37</v>
      </c>
      <c r="D72">
        <v>2</v>
      </c>
      <c r="E72">
        <v>1</v>
      </c>
      <c r="F72">
        <v>0</v>
      </c>
      <c r="G72">
        <v>0</v>
      </c>
      <c r="H72">
        <v>0</v>
      </c>
      <c r="I72">
        <f t="shared" si="5"/>
        <v>41</v>
      </c>
      <c r="J72">
        <f>IFERROR(('PCU Matrices'!$C$2*B72)+('PCU Matrices'!$D$2*C72)+('PCU Matrices'!$D$2*D72)+('PCU Matrices'!$E$2*E72)+('PCU Matrices'!$F$2*F72)+('PCU Matrices'!$G$2*G72)+('PCU Matrices'!$B$2*H72),"0")</f>
        <v>40.9</v>
      </c>
    </row>
    <row r="73" spans="1:10" x14ac:dyDescent="0.2">
      <c r="A73" s="1">
        <v>46173.479166666664</v>
      </c>
      <c r="B73">
        <v>3</v>
      </c>
      <c r="C73">
        <v>59</v>
      </c>
      <c r="D73">
        <v>4</v>
      </c>
      <c r="E73">
        <v>1</v>
      </c>
      <c r="F73">
        <v>0</v>
      </c>
      <c r="G73">
        <v>0</v>
      </c>
      <c r="H73">
        <v>0</v>
      </c>
      <c r="I73">
        <f t="shared" si="5"/>
        <v>67</v>
      </c>
      <c r="J73">
        <f>IFERROR(('PCU Matrices'!$C$2*B73)+('PCU Matrices'!$D$2*C73)+('PCU Matrices'!$D$2*D73)+('PCU Matrices'!$E$2*E73)+('PCU Matrices'!$F$2*F73)+('PCU Matrices'!$G$2*G73)+('PCU Matrices'!$B$2*H73),"0")</f>
        <v>65.7</v>
      </c>
    </row>
    <row r="74" spans="1:10" x14ac:dyDescent="0.2">
      <c r="A74" s="1">
        <v>46173.489583333336</v>
      </c>
      <c r="B74">
        <v>2</v>
      </c>
      <c r="C74">
        <v>30</v>
      </c>
      <c r="D74">
        <v>6</v>
      </c>
      <c r="E74">
        <v>1</v>
      </c>
      <c r="F74">
        <v>0</v>
      </c>
      <c r="G74">
        <v>0</v>
      </c>
      <c r="H74">
        <v>0</v>
      </c>
      <c r="I74">
        <f t="shared" si="5"/>
        <v>39</v>
      </c>
      <c r="J74">
        <f>IFERROR(('PCU Matrices'!$C$2*B74)+('PCU Matrices'!$D$2*C74)+('PCU Matrices'!$D$2*D74)+('PCU Matrices'!$E$2*E74)+('PCU Matrices'!$F$2*F74)+('PCU Matrices'!$G$2*G74)+('PCU Matrices'!$B$2*H74),"0")</f>
        <v>38.299999999999997</v>
      </c>
    </row>
    <row r="75" spans="1:10" x14ac:dyDescent="0.2">
      <c r="A75" s="1">
        <v>46173.5</v>
      </c>
      <c r="B75">
        <v>2</v>
      </c>
      <c r="C75">
        <v>33</v>
      </c>
      <c r="D75">
        <v>1</v>
      </c>
      <c r="E75">
        <v>0</v>
      </c>
      <c r="F75">
        <v>0</v>
      </c>
      <c r="G75">
        <v>0</v>
      </c>
      <c r="H75">
        <v>0</v>
      </c>
      <c r="I75">
        <f t="shared" si="5"/>
        <v>36</v>
      </c>
      <c r="J75">
        <f>IFERROR(('PCU Matrices'!$C$2*B75)+('PCU Matrices'!$D$2*C75)+('PCU Matrices'!$D$2*D75)+('PCU Matrices'!$E$2*E75)+('PCU Matrices'!$F$2*F75)+('PCU Matrices'!$G$2*G75)+('PCU Matrices'!$B$2*H75),"0")</f>
        <v>34.799999999999997</v>
      </c>
    </row>
    <row r="76" spans="1:10" x14ac:dyDescent="0.2">
      <c r="A76" s="1">
        <v>46173.510416666664</v>
      </c>
      <c r="B76">
        <v>3</v>
      </c>
      <c r="C76">
        <v>36</v>
      </c>
      <c r="D76">
        <v>2</v>
      </c>
      <c r="E76">
        <v>1</v>
      </c>
      <c r="F76">
        <v>0</v>
      </c>
      <c r="G76">
        <v>0</v>
      </c>
      <c r="H76">
        <v>0</v>
      </c>
      <c r="I76">
        <f t="shared" si="5"/>
        <v>42</v>
      </c>
      <c r="J76">
        <f>IFERROR(('PCU Matrices'!$C$2*B76)+('PCU Matrices'!$D$2*C76)+('PCU Matrices'!$D$2*D76)+('PCU Matrices'!$E$2*E76)+('PCU Matrices'!$F$2*F76)+('PCU Matrices'!$G$2*G76)+('PCU Matrices'!$B$2*H76),"0")</f>
        <v>40.700000000000003</v>
      </c>
    </row>
    <row r="77" spans="1:10" x14ac:dyDescent="0.2">
      <c r="A77" s="1">
        <v>46173.520833333336</v>
      </c>
      <c r="B77">
        <v>2</v>
      </c>
      <c r="C77">
        <v>46</v>
      </c>
      <c r="D77">
        <v>7</v>
      </c>
      <c r="E77">
        <v>0</v>
      </c>
      <c r="F77">
        <v>0</v>
      </c>
      <c r="G77">
        <v>0</v>
      </c>
      <c r="H77">
        <v>0</v>
      </c>
      <c r="I77">
        <f t="shared" si="5"/>
        <v>55</v>
      </c>
      <c r="J77">
        <f>IFERROR(('PCU Matrices'!$C$2*B77)+('PCU Matrices'!$D$2*C77)+('PCU Matrices'!$D$2*D77)+('PCU Matrices'!$E$2*E77)+('PCU Matrices'!$F$2*F77)+('PCU Matrices'!$G$2*G77)+('PCU Matrices'!$B$2*H77),"0")</f>
        <v>53.8</v>
      </c>
    </row>
    <row r="78" spans="1:10" x14ac:dyDescent="0.2">
      <c r="A78" s="1">
        <v>46173.53125</v>
      </c>
      <c r="B78">
        <v>0</v>
      </c>
      <c r="C78">
        <v>40</v>
      </c>
      <c r="D78">
        <v>4</v>
      </c>
      <c r="E78">
        <v>0</v>
      </c>
      <c r="F78">
        <v>0</v>
      </c>
      <c r="G78">
        <v>0</v>
      </c>
      <c r="H78">
        <v>2</v>
      </c>
      <c r="I78">
        <f t="shared" si="5"/>
        <v>46</v>
      </c>
      <c r="J78">
        <f>IFERROR(('PCU Matrices'!$C$2*B78)+('PCU Matrices'!$D$2*C78)+('PCU Matrices'!$D$2*D78)+('PCU Matrices'!$E$2*E78)+('PCU Matrices'!$F$2*F78)+('PCU Matrices'!$G$2*G78)+('PCU Matrices'!$B$2*H78),"0")</f>
        <v>44.4</v>
      </c>
    </row>
    <row r="79" spans="1:10" x14ac:dyDescent="0.2">
      <c r="A79" s="1">
        <v>46173.541666666664</v>
      </c>
      <c r="B79">
        <v>3</v>
      </c>
      <c r="C79">
        <v>46</v>
      </c>
      <c r="D79">
        <v>5</v>
      </c>
      <c r="E79">
        <v>0</v>
      </c>
      <c r="F79">
        <v>0</v>
      </c>
      <c r="G79">
        <v>0</v>
      </c>
      <c r="H79">
        <v>0</v>
      </c>
      <c r="I79">
        <f t="shared" si="5"/>
        <v>54</v>
      </c>
      <c r="J79">
        <f>IFERROR(('PCU Matrices'!$C$2*B79)+('PCU Matrices'!$D$2*C79)+('PCU Matrices'!$D$2*D79)+('PCU Matrices'!$E$2*E79)+('PCU Matrices'!$F$2*F79)+('PCU Matrices'!$G$2*G79)+('PCU Matrices'!$B$2*H79),"0")</f>
        <v>52.2</v>
      </c>
    </row>
    <row r="80" spans="1:10" x14ac:dyDescent="0.2">
      <c r="A80" s="1">
        <v>46173.552083333336</v>
      </c>
      <c r="B80">
        <v>2</v>
      </c>
      <c r="C80">
        <v>37</v>
      </c>
      <c r="D80">
        <v>3</v>
      </c>
      <c r="E80">
        <v>1</v>
      </c>
      <c r="F80">
        <v>0</v>
      </c>
      <c r="G80">
        <v>0</v>
      </c>
      <c r="H80">
        <v>0</v>
      </c>
      <c r="I80">
        <f t="shared" si="5"/>
        <v>43</v>
      </c>
      <c r="J80">
        <f>IFERROR(('PCU Matrices'!$C$2*B80)+('PCU Matrices'!$D$2*C80)+('PCU Matrices'!$D$2*D80)+('PCU Matrices'!$E$2*E80)+('PCU Matrices'!$F$2*F80)+('PCU Matrices'!$G$2*G80)+('PCU Matrices'!$B$2*H80),"0")</f>
        <v>42.3</v>
      </c>
    </row>
    <row r="81" spans="1:10" x14ac:dyDescent="0.2">
      <c r="A81" s="1">
        <v>46173.5625</v>
      </c>
      <c r="B81">
        <v>4</v>
      </c>
      <c r="C81">
        <v>71</v>
      </c>
      <c r="D81">
        <v>3</v>
      </c>
      <c r="E81">
        <v>0</v>
      </c>
      <c r="F81">
        <v>0</v>
      </c>
      <c r="G81">
        <v>0</v>
      </c>
      <c r="H81">
        <v>0</v>
      </c>
      <c r="I81">
        <f t="shared" si="5"/>
        <v>78</v>
      </c>
      <c r="J81">
        <f>IFERROR(('PCU Matrices'!$C$2*B81)+('PCU Matrices'!$D$2*C81)+('PCU Matrices'!$D$2*D81)+('PCU Matrices'!$E$2*E81)+('PCU Matrices'!$F$2*F81)+('PCU Matrices'!$G$2*G81)+('PCU Matrices'!$B$2*H81),"0")</f>
        <v>75.599999999999994</v>
      </c>
    </row>
    <row r="82" spans="1:10" x14ac:dyDescent="0.2">
      <c r="A82" s="1">
        <v>46173.572916666664</v>
      </c>
      <c r="B82">
        <v>3</v>
      </c>
      <c r="C82">
        <v>62</v>
      </c>
      <c r="D82">
        <v>6</v>
      </c>
      <c r="E82">
        <v>0</v>
      </c>
      <c r="F82">
        <v>0</v>
      </c>
      <c r="G82">
        <v>0</v>
      </c>
      <c r="H82">
        <v>0</v>
      </c>
      <c r="I82">
        <f t="shared" si="5"/>
        <v>71</v>
      </c>
      <c r="J82">
        <f>IFERROR(('PCU Matrices'!$C$2*B82)+('PCU Matrices'!$D$2*C82)+('PCU Matrices'!$D$2*D82)+('PCU Matrices'!$E$2*E82)+('PCU Matrices'!$F$2*F82)+('PCU Matrices'!$G$2*G82)+('PCU Matrices'!$B$2*H82),"0")</f>
        <v>69.2</v>
      </c>
    </row>
    <row r="83" spans="1:10" x14ac:dyDescent="0.2">
      <c r="A83" s="1">
        <v>46173.583333333336</v>
      </c>
      <c r="B83">
        <v>1</v>
      </c>
      <c r="C83">
        <v>59</v>
      </c>
      <c r="D83">
        <v>1</v>
      </c>
      <c r="E83">
        <v>1</v>
      </c>
      <c r="F83">
        <v>0</v>
      </c>
      <c r="G83">
        <v>0</v>
      </c>
      <c r="H83">
        <v>0</v>
      </c>
      <c r="I83">
        <f t="shared" si="5"/>
        <v>62</v>
      </c>
      <c r="J83">
        <f>IFERROR(('PCU Matrices'!$C$2*B83)+('PCU Matrices'!$D$2*C83)+('PCU Matrices'!$D$2*D83)+('PCU Matrices'!$E$2*E83)+('PCU Matrices'!$F$2*F83)+('PCU Matrices'!$G$2*G83)+('PCU Matrices'!$B$2*H83),"0")</f>
        <v>61.9</v>
      </c>
    </row>
    <row r="84" spans="1:10" x14ac:dyDescent="0.2">
      <c r="A84" s="1">
        <v>46173.59375</v>
      </c>
      <c r="B84">
        <v>11</v>
      </c>
      <c r="C84">
        <v>37</v>
      </c>
      <c r="D84">
        <v>6</v>
      </c>
      <c r="E84">
        <v>0</v>
      </c>
      <c r="F84">
        <v>0</v>
      </c>
      <c r="G84">
        <v>0</v>
      </c>
      <c r="H84">
        <v>1</v>
      </c>
      <c r="I84">
        <f t="shared" si="5"/>
        <v>55</v>
      </c>
      <c r="J84">
        <f>IFERROR(('PCU Matrices'!$C$2*B84)+('PCU Matrices'!$D$2*C84)+('PCU Matrices'!$D$2*D84)+('PCU Matrices'!$E$2*E84)+('PCU Matrices'!$F$2*F84)+('PCU Matrices'!$G$2*G84)+('PCU Matrices'!$B$2*H84),"0")</f>
        <v>47.6</v>
      </c>
    </row>
    <row r="85" spans="1:10" x14ac:dyDescent="0.2">
      <c r="A85" s="1">
        <v>46173.604166666664</v>
      </c>
      <c r="B85">
        <v>2</v>
      </c>
      <c r="C85">
        <v>56</v>
      </c>
      <c r="D85">
        <v>1</v>
      </c>
      <c r="E85">
        <v>0</v>
      </c>
      <c r="F85">
        <v>0</v>
      </c>
      <c r="G85">
        <v>0</v>
      </c>
      <c r="H85">
        <v>0</v>
      </c>
      <c r="I85">
        <f t="shared" si="5"/>
        <v>59</v>
      </c>
      <c r="J85">
        <f>IFERROR(('PCU Matrices'!$C$2*B85)+('PCU Matrices'!$D$2*C85)+('PCU Matrices'!$D$2*D85)+('PCU Matrices'!$E$2*E85)+('PCU Matrices'!$F$2*F85)+('PCU Matrices'!$G$2*G85)+('PCU Matrices'!$B$2*H85),"0")</f>
        <v>57.8</v>
      </c>
    </row>
    <row r="86" spans="1:10" x14ac:dyDescent="0.2">
      <c r="A86" s="1">
        <v>46173.614583333336</v>
      </c>
      <c r="B86">
        <v>5</v>
      </c>
      <c r="C86">
        <v>80</v>
      </c>
      <c r="D86">
        <v>1</v>
      </c>
      <c r="E86">
        <v>0</v>
      </c>
      <c r="F86">
        <v>0</v>
      </c>
      <c r="G86">
        <v>0</v>
      </c>
      <c r="H86">
        <v>0</v>
      </c>
      <c r="I86">
        <f t="shared" si="5"/>
        <v>86</v>
      </c>
      <c r="J86">
        <f>IFERROR(('PCU Matrices'!$C$2*B86)+('PCU Matrices'!$D$2*C86)+('PCU Matrices'!$D$2*D86)+('PCU Matrices'!$E$2*E86)+('PCU Matrices'!$F$2*F86)+('PCU Matrices'!$G$2*G86)+('PCU Matrices'!$B$2*H86),"0")</f>
        <v>83</v>
      </c>
    </row>
    <row r="87" spans="1:10" x14ac:dyDescent="0.2">
      <c r="A87" s="1">
        <v>46173.625</v>
      </c>
      <c r="B87">
        <v>2</v>
      </c>
      <c r="C87">
        <v>51</v>
      </c>
      <c r="D87">
        <v>5</v>
      </c>
      <c r="E87">
        <v>0</v>
      </c>
      <c r="F87">
        <v>0</v>
      </c>
      <c r="G87">
        <v>0</v>
      </c>
      <c r="H87">
        <v>0</v>
      </c>
      <c r="I87">
        <f t="shared" si="5"/>
        <v>58</v>
      </c>
      <c r="J87">
        <f>IFERROR(('PCU Matrices'!$C$2*B87)+('PCU Matrices'!$D$2*C87)+('PCU Matrices'!$D$2*D87)+('PCU Matrices'!$E$2*E87)+('PCU Matrices'!$F$2*F87)+('PCU Matrices'!$G$2*G87)+('PCU Matrices'!$B$2*H87),"0")</f>
        <v>56.8</v>
      </c>
    </row>
    <row r="88" spans="1:10" x14ac:dyDescent="0.2">
      <c r="A88" s="1">
        <v>46173.635416666664</v>
      </c>
      <c r="B88">
        <v>4</v>
      </c>
      <c r="C88">
        <v>53</v>
      </c>
      <c r="D88">
        <v>4</v>
      </c>
      <c r="E88">
        <v>0</v>
      </c>
      <c r="F88">
        <v>0</v>
      </c>
      <c r="G88">
        <v>0</v>
      </c>
      <c r="H88">
        <v>0</v>
      </c>
      <c r="I88">
        <f t="shared" si="5"/>
        <v>61</v>
      </c>
      <c r="J88">
        <f>IFERROR(('PCU Matrices'!$C$2*B88)+('PCU Matrices'!$D$2*C88)+('PCU Matrices'!$D$2*D88)+('PCU Matrices'!$E$2*E88)+('PCU Matrices'!$F$2*F88)+('PCU Matrices'!$G$2*G88)+('PCU Matrices'!$B$2*H88),"0")</f>
        <v>58.6</v>
      </c>
    </row>
    <row r="89" spans="1:10" x14ac:dyDescent="0.2">
      <c r="A89" s="1">
        <v>46173.645833333336</v>
      </c>
      <c r="B89">
        <v>4</v>
      </c>
      <c r="C89">
        <v>54</v>
      </c>
      <c r="D89">
        <v>5</v>
      </c>
      <c r="E89">
        <v>1</v>
      </c>
      <c r="F89">
        <v>0</v>
      </c>
      <c r="G89">
        <v>0</v>
      </c>
      <c r="H89">
        <v>0</v>
      </c>
      <c r="I89">
        <f t="shared" si="5"/>
        <v>64</v>
      </c>
      <c r="J89">
        <f>IFERROR(('PCU Matrices'!$C$2*B89)+('PCU Matrices'!$D$2*C89)+('PCU Matrices'!$D$2*D89)+('PCU Matrices'!$E$2*E89)+('PCU Matrices'!$F$2*F89)+('PCU Matrices'!$G$2*G89)+('PCU Matrices'!$B$2*H89),"0")</f>
        <v>62.1</v>
      </c>
    </row>
    <row r="90" spans="1:10" x14ac:dyDescent="0.2">
      <c r="A90" s="1">
        <v>46173.65625</v>
      </c>
      <c r="B90">
        <v>3</v>
      </c>
      <c r="C90">
        <v>62</v>
      </c>
      <c r="D90">
        <v>0</v>
      </c>
      <c r="E90">
        <v>0</v>
      </c>
      <c r="F90">
        <v>0</v>
      </c>
      <c r="G90">
        <v>0</v>
      </c>
      <c r="H90">
        <v>0</v>
      </c>
      <c r="I90">
        <f t="shared" si="5"/>
        <v>65</v>
      </c>
      <c r="J90">
        <f>IFERROR(('PCU Matrices'!$C$2*B90)+('PCU Matrices'!$D$2*C90)+('PCU Matrices'!$D$2*D90)+('PCU Matrices'!$E$2*E90)+('PCU Matrices'!$F$2*F90)+('PCU Matrices'!$G$2*G90)+('PCU Matrices'!$B$2*H90),"0")</f>
        <v>63.2</v>
      </c>
    </row>
    <row r="91" spans="1:10" x14ac:dyDescent="0.2">
      <c r="A91" s="1">
        <v>46173.666666666664</v>
      </c>
      <c r="B91">
        <v>1</v>
      </c>
      <c r="C91">
        <v>54</v>
      </c>
      <c r="D91">
        <v>2</v>
      </c>
      <c r="E91">
        <v>0</v>
      </c>
      <c r="F91">
        <v>0</v>
      </c>
      <c r="G91">
        <v>0</v>
      </c>
      <c r="H91">
        <v>0</v>
      </c>
      <c r="I91">
        <f t="shared" si="5"/>
        <v>57</v>
      </c>
      <c r="J91">
        <f>IFERROR(('PCU Matrices'!$C$2*B91)+('PCU Matrices'!$D$2*C91)+('PCU Matrices'!$D$2*D91)+('PCU Matrices'!$E$2*E91)+('PCU Matrices'!$F$2*F91)+('PCU Matrices'!$G$2*G91)+('PCU Matrices'!$B$2*H91),"0")</f>
        <v>56.4</v>
      </c>
    </row>
    <row r="92" spans="1:10" x14ac:dyDescent="0.2">
      <c r="A92" s="1">
        <v>46173.677083333336</v>
      </c>
      <c r="B92">
        <v>3</v>
      </c>
      <c r="C92">
        <v>47</v>
      </c>
      <c r="D92">
        <v>3</v>
      </c>
      <c r="E92">
        <v>1</v>
      </c>
      <c r="F92">
        <v>0</v>
      </c>
      <c r="G92">
        <v>0</v>
      </c>
      <c r="H92">
        <v>0</v>
      </c>
      <c r="I92">
        <f t="shared" si="5"/>
        <v>54</v>
      </c>
      <c r="J92">
        <f>IFERROR(('PCU Matrices'!$C$2*B92)+('PCU Matrices'!$D$2*C92)+('PCU Matrices'!$D$2*D92)+('PCU Matrices'!$E$2*E92)+('PCU Matrices'!$F$2*F92)+('PCU Matrices'!$G$2*G92)+('PCU Matrices'!$B$2*H92),"0")</f>
        <v>52.7</v>
      </c>
    </row>
    <row r="93" spans="1:10" x14ac:dyDescent="0.2">
      <c r="A93" s="1">
        <v>46173.6875</v>
      </c>
      <c r="B93">
        <v>3</v>
      </c>
      <c r="C93">
        <v>54</v>
      </c>
      <c r="D93">
        <v>2</v>
      </c>
      <c r="E93">
        <v>0</v>
      </c>
      <c r="F93">
        <v>0</v>
      </c>
      <c r="G93">
        <v>0</v>
      </c>
      <c r="H93">
        <v>0</v>
      </c>
      <c r="I93">
        <f t="shared" si="5"/>
        <v>59</v>
      </c>
      <c r="J93">
        <f>IFERROR(('PCU Matrices'!$C$2*B93)+('PCU Matrices'!$D$2*C93)+('PCU Matrices'!$D$2*D93)+('PCU Matrices'!$E$2*E93)+('PCU Matrices'!$F$2*F93)+('PCU Matrices'!$G$2*G93)+('PCU Matrices'!$B$2*H93),"0")</f>
        <v>57.2</v>
      </c>
    </row>
    <row r="94" spans="1:10" x14ac:dyDescent="0.2">
      <c r="A94" s="1">
        <v>46173.697916666664</v>
      </c>
      <c r="B94">
        <v>3</v>
      </c>
      <c r="C94">
        <v>58</v>
      </c>
      <c r="D94">
        <v>9</v>
      </c>
      <c r="E94">
        <v>0</v>
      </c>
      <c r="F94">
        <v>0</v>
      </c>
      <c r="G94">
        <v>0</v>
      </c>
      <c r="H94">
        <v>0</v>
      </c>
      <c r="I94">
        <f t="shared" si="5"/>
        <v>70</v>
      </c>
      <c r="J94">
        <f>IFERROR(('PCU Matrices'!$C$2*B94)+('PCU Matrices'!$D$2*C94)+('PCU Matrices'!$D$2*D94)+('PCU Matrices'!$E$2*E94)+('PCU Matrices'!$F$2*F94)+('PCU Matrices'!$G$2*G94)+('PCU Matrices'!$B$2*H94),"0")</f>
        <v>68.2</v>
      </c>
    </row>
    <row r="95" spans="1:10" x14ac:dyDescent="0.2">
      <c r="A95" s="1">
        <v>46173.708333333336</v>
      </c>
      <c r="B95">
        <v>1</v>
      </c>
      <c r="C95">
        <v>57</v>
      </c>
      <c r="D95">
        <v>8</v>
      </c>
      <c r="E95">
        <v>0</v>
      </c>
      <c r="F95">
        <v>0</v>
      </c>
      <c r="G95">
        <v>0</v>
      </c>
      <c r="H95">
        <v>0</v>
      </c>
      <c r="I95">
        <f t="shared" si="5"/>
        <v>66</v>
      </c>
      <c r="J95">
        <f>IFERROR(('PCU Matrices'!$C$2*B95)+('PCU Matrices'!$D$2*C95)+('PCU Matrices'!$D$2*D95)+('PCU Matrices'!$E$2*E95)+('PCU Matrices'!$F$2*F95)+('PCU Matrices'!$G$2*G95)+('PCU Matrices'!$B$2*H95),"0")</f>
        <v>65.400000000000006</v>
      </c>
    </row>
    <row r="96" spans="1:10" x14ac:dyDescent="0.2">
      <c r="A96" s="1">
        <v>46173.71875</v>
      </c>
      <c r="B96">
        <v>3</v>
      </c>
      <c r="C96">
        <v>48</v>
      </c>
      <c r="D96">
        <v>3</v>
      </c>
      <c r="E96">
        <v>0</v>
      </c>
      <c r="F96">
        <v>0</v>
      </c>
      <c r="G96">
        <v>0</v>
      </c>
      <c r="H96">
        <v>0</v>
      </c>
      <c r="I96">
        <f t="shared" si="5"/>
        <v>54</v>
      </c>
      <c r="J96">
        <f>IFERROR(('PCU Matrices'!$C$2*B96)+('PCU Matrices'!$D$2*C96)+('PCU Matrices'!$D$2*D96)+('PCU Matrices'!$E$2*E96)+('PCU Matrices'!$F$2*F96)+('PCU Matrices'!$G$2*G96)+('PCU Matrices'!$B$2*H96),"0")</f>
        <v>52.2</v>
      </c>
    </row>
    <row r="97" spans="1:10" x14ac:dyDescent="0.2">
      <c r="A97" s="1">
        <v>46173.729166666664</v>
      </c>
      <c r="B97">
        <v>5</v>
      </c>
      <c r="C97">
        <v>45</v>
      </c>
      <c r="D97">
        <v>1</v>
      </c>
      <c r="E97">
        <v>1</v>
      </c>
      <c r="F97">
        <v>0</v>
      </c>
      <c r="G97">
        <v>0</v>
      </c>
      <c r="H97">
        <v>0</v>
      </c>
      <c r="I97">
        <f t="shared" si="5"/>
        <v>52</v>
      </c>
      <c r="J97">
        <f>IFERROR(('PCU Matrices'!$C$2*B97)+('PCU Matrices'!$D$2*C97)+('PCU Matrices'!$D$2*D97)+('PCU Matrices'!$E$2*E97)+('PCU Matrices'!$F$2*F97)+('PCU Matrices'!$G$2*G97)+('PCU Matrices'!$B$2*H97),"0")</f>
        <v>49.5</v>
      </c>
    </row>
    <row r="98" spans="1:10" x14ac:dyDescent="0.2">
      <c r="A98" s="1">
        <v>46173.739583333336</v>
      </c>
      <c r="B98">
        <v>0</v>
      </c>
      <c r="C98">
        <v>42</v>
      </c>
      <c r="D98">
        <v>5</v>
      </c>
      <c r="E98">
        <v>0</v>
      </c>
      <c r="F98">
        <v>0</v>
      </c>
      <c r="G98">
        <v>0</v>
      </c>
      <c r="H98">
        <v>0</v>
      </c>
      <c r="I98">
        <f t="shared" si="5"/>
        <v>47</v>
      </c>
      <c r="J98">
        <f>IFERROR(('PCU Matrices'!$C$2*B98)+('PCU Matrices'!$D$2*C98)+('PCU Matrices'!$D$2*D98)+('PCU Matrices'!$E$2*E98)+('PCU Matrices'!$F$2*F98)+('PCU Matrices'!$G$2*G98)+('PCU Matrices'!$B$2*H98),"0")</f>
        <v>47</v>
      </c>
    </row>
    <row r="99" spans="1:10" x14ac:dyDescent="0.2">
      <c r="A99" s="1">
        <v>46173.75</v>
      </c>
      <c r="B99">
        <v>3</v>
      </c>
      <c r="C99">
        <v>58</v>
      </c>
      <c r="D99">
        <v>5</v>
      </c>
      <c r="E99">
        <v>0</v>
      </c>
      <c r="F99">
        <v>0</v>
      </c>
      <c r="G99">
        <v>0</v>
      </c>
      <c r="H99">
        <v>0</v>
      </c>
      <c r="I99">
        <f t="shared" ref="I99:I129" si="6">SUM(B99:H99)</f>
        <v>66</v>
      </c>
      <c r="J99">
        <f>IFERROR(('PCU Matrices'!$C$2*B99)+('PCU Matrices'!$D$2*C99)+('PCU Matrices'!$D$2*D99)+('PCU Matrices'!$E$2*E99)+('PCU Matrices'!$F$2*F99)+('PCU Matrices'!$G$2*G99)+('PCU Matrices'!$B$2*H99),"0")</f>
        <v>64.2</v>
      </c>
    </row>
    <row r="100" spans="1:10" x14ac:dyDescent="0.2">
      <c r="A100" s="1">
        <v>46173.760416666664</v>
      </c>
      <c r="B100">
        <v>4</v>
      </c>
      <c r="C100">
        <v>38</v>
      </c>
      <c r="D100">
        <v>2</v>
      </c>
      <c r="E100">
        <v>0</v>
      </c>
      <c r="F100">
        <v>0</v>
      </c>
      <c r="G100">
        <v>0</v>
      </c>
      <c r="H100">
        <v>0</v>
      </c>
      <c r="I100">
        <f t="shared" si="6"/>
        <v>44</v>
      </c>
      <c r="J100">
        <f>IFERROR(('PCU Matrices'!$C$2*B100)+('PCU Matrices'!$D$2*C100)+('PCU Matrices'!$D$2*D100)+('PCU Matrices'!$E$2*E100)+('PCU Matrices'!$F$2*F100)+('PCU Matrices'!$G$2*G100)+('PCU Matrices'!$B$2*H100),"0")</f>
        <v>41.6</v>
      </c>
    </row>
    <row r="101" spans="1:10" x14ac:dyDescent="0.2">
      <c r="A101" s="1">
        <v>46173.770833333336</v>
      </c>
      <c r="B101">
        <v>1</v>
      </c>
      <c r="C101">
        <v>41</v>
      </c>
      <c r="D101">
        <v>0</v>
      </c>
      <c r="E101">
        <v>1</v>
      </c>
      <c r="F101">
        <v>0</v>
      </c>
      <c r="G101">
        <v>0</v>
      </c>
      <c r="H101">
        <v>1</v>
      </c>
      <c r="I101">
        <f t="shared" si="6"/>
        <v>44</v>
      </c>
      <c r="J101">
        <f>IFERROR(('PCU Matrices'!$C$2*B101)+('PCU Matrices'!$D$2*C101)+('PCU Matrices'!$D$2*D101)+('PCU Matrices'!$E$2*E101)+('PCU Matrices'!$F$2*F101)+('PCU Matrices'!$G$2*G101)+('PCU Matrices'!$B$2*H101),"0")</f>
        <v>43.1</v>
      </c>
    </row>
    <row r="102" spans="1:10" x14ac:dyDescent="0.2">
      <c r="A102" s="1">
        <v>46173.78125</v>
      </c>
      <c r="B102">
        <v>2</v>
      </c>
      <c r="C102">
        <v>45</v>
      </c>
      <c r="D102">
        <v>3</v>
      </c>
      <c r="E102">
        <v>0</v>
      </c>
      <c r="F102">
        <v>0</v>
      </c>
      <c r="G102">
        <v>0</v>
      </c>
      <c r="H102">
        <v>0</v>
      </c>
      <c r="I102">
        <f t="shared" si="6"/>
        <v>50</v>
      </c>
      <c r="J102">
        <f>IFERROR(('PCU Matrices'!$C$2*B102)+('PCU Matrices'!$D$2*C102)+('PCU Matrices'!$D$2*D102)+('PCU Matrices'!$E$2*E102)+('PCU Matrices'!$F$2*F102)+('PCU Matrices'!$G$2*G102)+('PCU Matrices'!$B$2*H102),"0")</f>
        <v>48.8</v>
      </c>
    </row>
    <row r="103" spans="1:10" x14ac:dyDescent="0.2">
      <c r="A103" s="1" t="s">
        <v>357</v>
      </c>
      <c r="B103" s="10">
        <f t="shared" ref="B103:J103" si="7">SUM(B55:B102)</f>
        <v>101</v>
      </c>
      <c r="C103" s="10">
        <f t="shared" si="7"/>
        <v>1914</v>
      </c>
      <c r="D103" s="10">
        <f t="shared" si="7"/>
        <v>138</v>
      </c>
      <c r="E103" s="10">
        <f t="shared" si="7"/>
        <v>14</v>
      </c>
      <c r="F103" s="10">
        <f t="shared" si="7"/>
        <v>1</v>
      </c>
      <c r="G103" s="10">
        <f t="shared" si="7"/>
        <v>0</v>
      </c>
      <c r="H103" s="10">
        <f t="shared" si="7"/>
        <v>7</v>
      </c>
      <c r="I103" s="10">
        <f t="shared" si="7"/>
        <v>2175</v>
      </c>
      <c r="J103" s="10">
        <f t="shared" si="7"/>
        <v>2117.3000000000002</v>
      </c>
    </row>
    <row r="104" spans="1:10" x14ac:dyDescent="0.2">
      <c r="A104" s="1" t="s">
        <v>23</v>
      </c>
      <c r="B104" s="10">
        <f>SUM(B67:B70)</f>
        <v>3</v>
      </c>
      <c r="C104" s="10">
        <f t="shared" ref="C104:J104" si="8">SUM(C67:C70)</f>
        <v>142</v>
      </c>
      <c r="D104" s="10">
        <f t="shared" si="8"/>
        <v>9</v>
      </c>
      <c r="E104" s="10">
        <f t="shared" si="8"/>
        <v>2</v>
      </c>
      <c r="F104" s="10">
        <f t="shared" si="8"/>
        <v>0</v>
      </c>
      <c r="G104" s="10">
        <f t="shared" si="8"/>
        <v>0</v>
      </c>
      <c r="H104" s="10">
        <f t="shared" si="8"/>
        <v>0</v>
      </c>
      <c r="I104" s="10">
        <f t="shared" si="8"/>
        <v>156</v>
      </c>
      <c r="J104" s="10">
        <f t="shared" si="8"/>
        <v>155.19999999999999</v>
      </c>
    </row>
    <row r="105" spans="1:10" x14ac:dyDescent="0.2">
      <c r="A105" s="1" t="s">
        <v>358</v>
      </c>
      <c r="B105" s="10">
        <f>SUM(B84:B87)</f>
        <v>20</v>
      </c>
      <c r="C105" s="10">
        <f t="shared" ref="C105:J105" si="9">SUM(C84:C87)</f>
        <v>224</v>
      </c>
      <c r="D105" s="10">
        <f t="shared" si="9"/>
        <v>13</v>
      </c>
      <c r="E105" s="10">
        <f t="shared" si="9"/>
        <v>0</v>
      </c>
      <c r="F105" s="10">
        <f t="shared" si="9"/>
        <v>0</v>
      </c>
      <c r="G105" s="10">
        <f t="shared" si="9"/>
        <v>0</v>
      </c>
      <c r="H105" s="10">
        <f t="shared" si="9"/>
        <v>1</v>
      </c>
      <c r="I105" s="10">
        <f t="shared" si="9"/>
        <v>258</v>
      </c>
      <c r="J105" s="10">
        <f t="shared" si="9"/>
        <v>245.2</v>
      </c>
    </row>
    <row r="106" spans="1:10" x14ac:dyDescent="0.2">
      <c r="A106" s="1">
        <v>46174.291666666664</v>
      </c>
      <c r="B106">
        <v>0</v>
      </c>
      <c r="C106">
        <v>37</v>
      </c>
      <c r="D106">
        <v>6</v>
      </c>
      <c r="E106">
        <v>1</v>
      </c>
      <c r="F106">
        <v>0</v>
      </c>
      <c r="G106">
        <v>0</v>
      </c>
      <c r="H106">
        <v>0</v>
      </c>
      <c r="I106">
        <f t="shared" si="6"/>
        <v>44</v>
      </c>
      <c r="J106">
        <f>IFERROR(('PCU Matrices'!$C$2*B106)+('PCU Matrices'!$D$2*C106)+('PCU Matrices'!$D$2*D106)+('PCU Matrices'!$E$2*E106)+('PCU Matrices'!$F$2*F106)+('PCU Matrices'!$G$2*G106)+('PCU Matrices'!$B$2*H106),"0")</f>
        <v>44.5</v>
      </c>
    </row>
    <row r="107" spans="1:10" x14ac:dyDescent="0.2">
      <c r="A107" s="1">
        <v>46174.302083333336</v>
      </c>
      <c r="B107">
        <v>0</v>
      </c>
      <c r="C107">
        <v>57</v>
      </c>
      <c r="D107">
        <v>9</v>
      </c>
      <c r="E107">
        <v>2</v>
      </c>
      <c r="F107">
        <v>0</v>
      </c>
      <c r="G107">
        <v>0</v>
      </c>
      <c r="H107">
        <v>0</v>
      </c>
      <c r="I107">
        <f t="shared" si="6"/>
        <v>68</v>
      </c>
      <c r="J107">
        <f>IFERROR(('PCU Matrices'!$C$2*B107)+('PCU Matrices'!$D$2*C107)+('PCU Matrices'!$D$2*D107)+('PCU Matrices'!$E$2*E107)+('PCU Matrices'!$F$2*F107)+('PCU Matrices'!$G$2*G107)+('PCU Matrices'!$B$2*H107),"0")</f>
        <v>69</v>
      </c>
    </row>
    <row r="108" spans="1:10" x14ac:dyDescent="0.2">
      <c r="A108" s="1">
        <v>46174.3125</v>
      </c>
      <c r="B108">
        <v>0</v>
      </c>
      <c r="C108">
        <v>56</v>
      </c>
      <c r="D108">
        <v>11</v>
      </c>
      <c r="E108">
        <v>0</v>
      </c>
      <c r="F108">
        <v>0</v>
      </c>
      <c r="G108">
        <v>0</v>
      </c>
      <c r="H108">
        <v>0</v>
      </c>
      <c r="I108">
        <f t="shared" si="6"/>
        <v>67</v>
      </c>
      <c r="J108">
        <f>IFERROR(('PCU Matrices'!$C$2*B108)+('PCU Matrices'!$D$2*C108)+('PCU Matrices'!$D$2*D108)+('PCU Matrices'!$E$2*E108)+('PCU Matrices'!$F$2*F108)+('PCU Matrices'!$G$2*G108)+('PCU Matrices'!$B$2*H108),"0")</f>
        <v>67</v>
      </c>
    </row>
    <row r="109" spans="1:10" x14ac:dyDescent="0.2">
      <c r="A109" s="1">
        <v>46174.322916666664</v>
      </c>
      <c r="B109">
        <v>0</v>
      </c>
      <c r="C109">
        <v>73</v>
      </c>
      <c r="D109">
        <v>14</v>
      </c>
      <c r="E109">
        <v>1</v>
      </c>
      <c r="F109">
        <v>0</v>
      </c>
      <c r="G109">
        <v>0</v>
      </c>
      <c r="H109">
        <v>0</v>
      </c>
      <c r="I109">
        <f t="shared" si="6"/>
        <v>88</v>
      </c>
      <c r="J109">
        <f>IFERROR(('PCU Matrices'!$C$2*B109)+('PCU Matrices'!$D$2*C109)+('PCU Matrices'!$D$2*D109)+('PCU Matrices'!$E$2*E109)+('PCU Matrices'!$F$2*F109)+('PCU Matrices'!$G$2*G109)+('PCU Matrices'!$B$2*H109),"0")</f>
        <v>88.5</v>
      </c>
    </row>
    <row r="110" spans="1:10" x14ac:dyDescent="0.2">
      <c r="A110" s="1">
        <v>46174.333333333336</v>
      </c>
      <c r="B110">
        <v>0</v>
      </c>
      <c r="C110">
        <v>63</v>
      </c>
      <c r="D110">
        <v>12</v>
      </c>
      <c r="E110">
        <v>2</v>
      </c>
      <c r="F110">
        <v>2</v>
      </c>
      <c r="G110">
        <v>0</v>
      </c>
      <c r="H110">
        <v>0</v>
      </c>
      <c r="I110">
        <f t="shared" si="6"/>
        <v>79</v>
      </c>
      <c r="J110">
        <f>IFERROR(('PCU Matrices'!$C$2*B110)+('PCU Matrices'!$D$2*C110)+('PCU Matrices'!$D$2*D110)+('PCU Matrices'!$E$2*E110)+('PCU Matrices'!$F$2*F110)+('PCU Matrices'!$G$2*G110)+('PCU Matrices'!$B$2*H110),"0")</f>
        <v>83</v>
      </c>
    </row>
    <row r="111" spans="1:10" x14ac:dyDescent="0.2">
      <c r="A111" s="1">
        <v>46174.34375</v>
      </c>
      <c r="B111">
        <v>0</v>
      </c>
      <c r="C111">
        <v>52</v>
      </c>
      <c r="D111">
        <v>13</v>
      </c>
      <c r="E111">
        <v>4</v>
      </c>
      <c r="F111">
        <v>0</v>
      </c>
      <c r="G111">
        <v>0</v>
      </c>
      <c r="H111">
        <v>0</v>
      </c>
      <c r="I111">
        <f t="shared" si="6"/>
        <v>69</v>
      </c>
      <c r="J111">
        <f>IFERROR(('PCU Matrices'!$C$2*B111)+('PCU Matrices'!$D$2*C111)+('PCU Matrices'!$D$2*D111)+('PCU Matrices'!$E$2*E111)+('PCU Matrices'!$F$2*F111)+('PCU Matrices'!$G$2*G111)+('PCU Matrices'!$B$2*H111),"0")</f>
        <v>71</v>
      </c>
    </row>
    <row r="112" spans="1:10" x14ac:dyDescent="0.2">
      <c r="A112" s="1">
        <v>46174.354166666664</v>
      </c>
      <c r="B112">
        <v>0</v>
      </c>
      <c r="C112">
        <v>48</v>
      </c>
      <c r="D112">
        <v>8</v>
      </c>
      <c r="E112">
        <v>1</v>
      </c>
      <c r="F112">
        <v>0</v>
      </c>
      <c r="G112">
        <v>0</v>
      </c>
      <c r="H112">
        <v>0</v>
      </c>
      <c r="I112">
        <f t="shared" si="6"/>
        <v>57</v>
      </c>
      <c r="J112">
        <f>IFERROR(('PCU Matrices'!$C$2*B112)+('PCU Matrices'!$D$2*C112)+('PCU Matrices'!$D$2*D112)+('PCU Matrices'!$E$2*E112)+('PCU Matrices'!$F$2*F112)+('PCU Matrices'!$G$2*G112)+('PCU Matrices'!$B$2*H112),"0")</f>
        <v>57.5</v>
      </c>
    </row>
    <row r="113" spans="1:10" x14ac:dyDescent="0.2">
      <c r="A113" s="1">
        <v>46174.364583333336</v>
      </c>
      <c r="B113">
        <v>0</v>
      </c>
      <c r="C113">
        <v>42</v>
      </c>
      <c r="D113">
        <v>13</v>
      </c>
      <c r="E113">
        <v>2</v>
      </c>
      <c r="F113">
        <v>0</v>
      </c>
      <c r="G113">
        <v>0</v>
      </c>
      <c r="H113">
        <v>0</v>
      </c>
      <c r="I113">
        <f t="shared" si="6"/>
        <v>57</v>
      </c>
      <c r="J113">
        <f>IFERROR(('PCU Matrices'!$C$2*B113)+('PCU Matrices'!$D$2*C113)+('PCU Matrices'!$D$2*D113)+('PCU Matrices'!$E$2*E113)+('PCU Matrices'!$F$2*F113)+('PCU Matrices'!$G$2*G113)+('PCU Matrices'!$B$2*H113),"0")</f>
        <v>58</v>
      </c>
    </row>
    <row r="114" spans="1:10" x14ac:dyDescent="0.2">
      <c r="A114" s="1">
        <v>46174.375</v>
      </c>
      <c r="B114">
        <v>0</v>
      </c>
      <c r="C114">
        <v>40</v>
      </c>
      <c r="D114">
        <v>12</v>
      </c>
      <c r="E114">
        <v>2</v>
      </c>
      <c r="F114">
        <v>0</v>
      </c>
      <c r="G114">
        <v>0</v>
      </c>
      <c r="H114">
        <v>0</v>
      </c>
      <c r="I114">
        <f t="shared" si="6"/>
        <v>54</v>
      </c>
      <c r="J114">
        <f>IFERROR(('PCU Matrices'!$C$2*B114)+('PCU Matrices'!$D$2*C114)+('PCU Matrices'!$D$2*D114)+('PCU Matrices'!$E$2*E114)+('PCU Matrices'!$F$2*F114)+('PCU Matrices'!$G$2*G114)+('PCU Matrices'!$B$2*H114),"0")</f>
        <v>55</v>
      </c>
    </row>
    <row r="115" spans="1:10" x14ac:dyDescent="0.2">
      <c r="A115" s="1">
        <v>46174.385416666664</v>
      </c>
      <c r="B115">
        <v>0</v>
      </c>
      <c r="C115">
        <v>29</v>
      </c>
      <c r="D115">
        <v>6</v>
      </c>
      <c r="E115">
        <v>1</v>
      </c>
      <c r="F115">
        <v>0</v>
      </c>
      <c r="G115">
        <v>0</v>
      </c>
      <c r="H115">
        <v>0</v>
      </c>
      <c r="I115">
        <f t="shared" si="6"/>
        <v>36</v>
      </c>
      <c r="J115">
        <f>IFERROR(('PCU Matrices'!$C$2*B115)+('PCU Matrices'!$D$2*C115)+('PCU Matrices'!$D$2*D115)+('PCU Matrices'!$E$2*E115)+('PCU Matrices'!$F$2*F115)+('PCU Matrices'!$G$2*G115)+('PCU Matrices'!$B$2*H115),"0")</f>
        <v>36.5</v>
      </c>
    </row>
    <row r="116" spans="1:10" x14ac:dyDescent="0.2">
      <c r="A116" s="1">
        <v>46174.395833333336</v>
      </c>
      <c r="B116">
        <v>0</v>
      </c>
      <c r="C116">
        <v>25</v>
      </c>
      <c r="D116">
        <v>8</v>
      </c>
      <c r="E116">
        <v>2</v>
      </c>
      <c r="F116">
        <v>0</v>
      </c>
      <c r="G116">
        <v>0</v>
      </c>
      <c r="H116">
        <v>1</v>
      </c>
      <c r="I116">
        <f t="shared" si="6"/>
        <v>36</v>
      </c>
      <c r="J116">
        <f>IFERROR(('PCU Matrices'!$C$2*B116)+('PCU Matrices'!$D$2*C116)+('PCU Matrices'!$D$2*D116)+('PCU Matrices'!$E$2*E116)+('PCU Matrices'!$F$2*F116)+('PCU Matrices'!$G$2*G116)+('PCU Matrices'!$B$2*H116),"0")</f>
        <v>36.200000000000003</v>
      </c>
    </row>
    <row r="117" spans="1:10" x14ac:dyDescent="0.2">
      <c r="A117" s="1">
        <v>46174.40625</v>
      </c>
      <c r="B117">
        <v>0</v>
      </c>
      <c r="C117">
        <v>31</v>
      </c>
      <c r="D117">
        <v>7</v>
      </c>
      <c r="E117">
        <v>2</v>
      </c>
      <c r="F117">
        <v>0</v>
      </c>
      <c r="G117">
        <v>0</v>
      </c>
      <c r="H117">
        <v>0</v>
      </c>
      <c r="I117">
        <f t="shared" si="6"/>
        <v>40</v>
      </c>
      <c r="J117">
        <f>IFERROR(('PCU Matrices'!$C$2*B117)+('PCU Matrices'!$D$2*C117)+('PCU Matrices'!$D$2*D117)+('PCU Matrices'!$E$2*E117)+('PCU Matrices'!$F$2*F117)+('PCU Matrices'!$G$2*G117)+('PCU Matrices'!$B$2*H117),"0")</f>
        <v>41</v>
      </c>
    </row>
    <row r="118" spans="1:10" x14ac:dyDescent="0.2">
      <c r="A118" s="1">
        <v>46174.416666666664</v>
      </c>
      <c r="B118">
        <v>0</v>
      </c>
      <c r="C118">
        <v>23</v>
      </c>
      <c r="D118">
        <v>5</v>
      </c>
      <c r="E118">
        <v>2</v>
      </c>
      <c r="F118">
        <v>0</v>
      </c>
      <c r="G118">
        <v>0</v>
      </c>
      <c r="H118">
        <v>0</v>
      </c>
      <c r="I118">
        <f t="shared" si="6"/>
        <v>30</v>
      </c>
      <c r="J118">
        <f>IFERROR(('PCU Matrices'!$C$2*B118)+('PCU Matrices'!$D$2*C118)+('PCU Matrices'!$D$2*D118)+('PCU Matrices'!$E$2*E118)+('PCU Matrices'!$F$2*F118)+('PCU Matrices'!$G$2*G118)+('PCU Matrices'!$B$2*H118),"0")</f>
        <v>31</v>
      </c>
    </row>
    <row r="119" spans="1:10" x14ac:dyDescent="0.2">
      <c r="A119" s="1">
        <v>46174.427083333336</v>
      </c>
      <c r="B119">
        <v>0</v>
      </c>
      <c r="C119">
        <v>30</v>
      </c>
      <c r="D119">
        <v>5</v>
      </c>
      <c r="E119">
        <v>7</v>
      </c>
      <c r="F119">
        <v>0</v>
      </c>
      <c r="G119">
        <v>0</v>
      </c>
      <c r="H119">
        <v>0</v>
      </c>
      <c r="I119">
        <f t="shared" si="6"/>
        <v>42</v>
      </c>
      <c r="J119">
        <f>IFERROR(('PCU Matrices'!$C$2*B119)+('PCU Matrices'!$D$2*C119)+('PCU Matrices'!$D$2*D119)+('PCU Matrices'!$E$2*E119)+('PCU Matrices'!$F$2*F119)+('PCU Matrices'!$G$2*G119)+('PCU Matrices'!$B$2*H119),"0")</f>
        <v>45.5</v>
      </c>
    </row>
    <row r="120" spans="1:10" x14ac:dyDescent="0.2">
      <c r="A120" s="1">
        <v>46174.4375</v>
      </c>
      <c r="B120">
        <v>0</v>
      </c>
      <c r="C120">
        <v>41</v>
      </c>
      <c r="D120">
        <v>11</v>
      </c>
      <c r="E120">
        <v>5</v>
      </c>
      <c r="F120">
        <v>0</v>
      </c>
      <c r="G120">
        <v>0</v>
      </c>
      <c r="H120">
        <v>0</v>
      </c>
      <c r="I120">
        <f t="shared" si="6"/>
        <v>57</v>
      </c>
      <c r="J120">
        <f>IFERROR(('PCU Matrices'!$C$2*B120)+('PCU Matrices'!$D$2*C120)+('PCU Matrices'!$D$2*D120)+('PCU Matrices'!$E$2*E120)+('PCU Matrices'!$F$2*F120)+('PCU Matrices'!$G$2*G120)+('PCU Matrices'!$B$2*H120),"0")</f>
        <v>59.5</v>
      </c>
    </row>
    <row r="121" spans="1:10" x14ac:dyDescent="0.2">
      <c r="A121" s="1">
        <v>46174.447916666664</v>
      </c>
      <c r="B121">
        <v>0</v>
      </c>
      <c r="C121">
        <v>17</v>
      </c>
      <c r="D121">
        <v>7</v>
      </c>
      <c r="E121">
        <v>0</v>
      </c>
      <c r="F121">
        <v>1</v>
      </c>
      <c r="G121">
        <v>0</v>
      </c>
      <c r="H121">
        <v>0</v>
      </c>
      <c r="I121">
        <f t="shared" si="6"/>
        <v>25</v>
      </c>
      <c r="J121">
        <f>IFERROR(('PCU Matrices'!$C$2*B121)+('PCU Matrices'!$D$2*C121)+('PCU Matrices'!$D$2*D121)+('PCU Matrices'!$E$2*E121)+('PCU Matrices'!$F$2*F121)+('PCU Matrices'!$G$2*G121)+('PCU Matrices'!$B$2*H121),"0")</f>
        <v>26.5</v>
      </c>
    </row>
    <row r="122" spans="1:10" x14ac:dyDescent="0.2">
      <c r="A122" s="1">
        <v>46174.458333333336</v>
      </c>
      <c r="B122">
        <v>0</v>
      </c>
      <c r="C122">
        <v>17</v>
      </c>
      <c r="D122">
        <v>6</v>
      </c>
      <c r="E122">
        <v>3</v>
      </c>
      <c r="F122">
        <v>0</v>
      </c>
      <c r="G122">
        <v>0</v>
      </c>
      <c r="H122">
        <v>0</v>
      </c>
      <c r="I122">
        <f t="shared" si="6"/>
        <v>26</v>
      </c>
      <c r="J122">
        <f>IFERROR(('PCU Matrices'!$C$2*B122)+('PCU Matrices'!$D$2*C122)+('PCU Matrices'!$D$2*D122)+('PCU Matrices'!$E$2*E122)+('PCU Matrices'!$F$2*F122)+('PCU Matrices'!$G$2*G122)+('PCU Matrices'!$B$2*H122),"0")</f>
        <v>27.5</v>
      </c>
    </row>
    <row r="123" spans="1:10" x14ac:dyDescent="0.2">
      <c r="A123" s="1">
        <v>46174.46875</v>
      </c>
      <c r="B123">
        <v>0</v>
      </c>
      <c r="C123">
        <v>39</v>
      </c>
      <c r="D123">
        <v>7</v>
      </c>
      <c r="E123">
        <v>4</v>
      </c>
      <c r="F123">
        <v>0</v>
      </c>
      <c r="G123">
        <v>0</v>
      </c>
      <c r="H123">
        <v>0</v>
      </c>
      <c r="I123">
        <f t="shared" si="6"/>
        <v>50</v>
      </c>
      <c r="J123">
        <f>IFERROR(('PCU Matrices'!$C$2*B123)+('PCU Matrices'!$D$2*C123)+('PCU Matrices'!$D$2*D123)+('PCU Matrices'!$E$2*E123)+('PCU Matrices'!$F$2*F123)+('PCU Matrices'!$G$2*G123)+('PCU Matrices'!$B$2*H123),"0")</f>
        <v>52</v>
      </c>
    </row>
    <row r="124" spans="1:10" x14ac:dyDescent="0.2">
      <c r="A124" s="1">
        <v>46174.479166666664</v>
      </c>
      <c r="B124">
        <v>0</v>
      </c>
      <c r="C124">
        <v>34</v>
      </c>
      <c r="D124">
        <v>8</v>
      </c>
      <c r="E124">
        <v>0</v>
      </c>
      <c r="F124">
        <v>0</v>
      </c>
      <c r="G124">
        <v>0</v>
      </c>
      <c r="H124">
        <v>1</v>
      </c>
      <c r="I124">
        <f t="shared" si="6"/>
        <v>43</v>
      </c>
      <c r="J124">
        <f>IFERROR(('PCU Matrices'!$C$2*B124)+('PCU Matrices'!$D$2*C124)+('PCU Matrices'!$D$2*D124)+('PCU Matrices'!$E$2*E124)+('PCU Matrices'!$F$2*F124)+('PCU Matrices'!$G$2*G124)+('PCU Matrices'!$B$2*H124),"0")</f>
        <v>42.2</v>
      </c>
    </row>
    <row r="125" spans="1:10" x14ac:dyDescent="0.2">
      <c r="A125" s="1">
        <v>46174.489583333336</v>
      </c>
      <c r="B125">
        <v>0</v>
      </c>
      <c r="C125">
        <v>29</v>
      </c>
      <c r="D125">
        <v>12</v>
      </c>
      <c r="E125">
        <v>3</v>
      </c>
      <c r="F125">
        <v>0</v>
      </c>
      <c r="G125">
        <v>0</v>
      </c>
      <c r="H125">
        <v>0</v>
      </c>
      <c r="I125">
        <f t="shared" si="6"/>
        <v>44</v>
      </c>
      <c r="J125">
        <f>IFERROR(('PCU Matrices'!$C$2*B125)+('PCU Matrices'!$D$2*C125)+('PCU Matrices'!$D$2*D125)+('PCU Matrices'!$E$2*E125)+('PCU Matrices'!$F$2*F125)+('PCU Matrices'!$G$2*G125)+('PCU Matrices'!$B$2*H125),"0")</f>
        <v>45.5</v>
      </c>
    </row>
    <row r="126" spans="1:10" x14ac:dyDescent="0.2">
      <c r="A126" s="1">
        <v>46174.5</v>
      </c>
      <c r="B126">
        <v>0</v>
      </c>
      <c r="C126">
        <v>40</v>
      </c>
      <c r="D126">
        <v>7</v>
      </c>
      <c r="E126">
        <v>2</v>
      </c>
      <c r="F126">
        <v>0</v>
      </c>
      <c r="G126">
        <v>0</v>
      </c>
      <c r="H126">
        <v>0</v>
      </c>
      <c r="I126">
        <f t="shared" si="6"/>
        <v>49</v>
      </c>
      <c r="J126">
        <f>IFERROR(('PCU Matrices'!$C$2*B126)+('PCU Matrices'!$D$2*C126)+('PCU Matrices'!$D$2*D126)+('PCU Matrices'!$E$2*E126)+('PCU Matrices'!$F$2*F126)+('PCU Matrices'!$G$2*G126)+('PCU Matrices'!$B$2*H126),"0")</f>
        <v>50</v>
      </c>
    </row>
    <row r="127" spans="1:10" x14ac:dyDescent="0.2">
      <c r="A127" s="1">
        <v>46174.510416666664</v>
      </c>
      <c r="B127">
        <v>0</v>
      </c>
      <c r="C127">
        <v>24</v>
      </c>
      <c r="D127">
        <v>5</v>
      </c>
      <c r="E127">
        <v>1</v>
      </c>
      <c r="F127">
        <v>0</v>
      </c>
      <c r="G127">
        <v>0</v>
      </c>
      <c r="H127">
        <v>1</v>
      </c>
      <c r="I127">
        <f t="shared" si="6"/>
        <v>31</v>
      </c>
      <c r="J127">
        <f>IFERROR(('PCU Matrices'!$C$2*B127)+('PCU Matrices'!$D$2*C127)+('PCU Matrices'!$D$2*D127)+('PCU Matrices'!$E$2*E127)+('PCU Matrices'!$F$2*F127)+('PCU Matrices'!$G$2*G127)+('PCU Matrices'!$B$2*H127),"0")</f>
        <v>30.7</v>
      </c>
    </row>
    <row r="128" spans="1:10" x14ac:dyDescent="0.2">
      <c r="A128" s="1">
        <v>46174.520833333336</v>
      </c>
      <c r="B128">
        <v>0</v>
      </c>
      <c r="C128">
        <v>28</v>
      </c>
      <c r="D128">
        <v>4</v>
      </c>
      <c r="E128">
        <v>2</v>
      </c>
      <c r="F128">
        <v>0</v>
      </c>
      <c r="G128">
        <v>0</v>
      </c>
      <c r="H128">
        <v>0</v>
      </c>
      <c r="I128">
        <f t="shared" si="6"/>
        <v>34</v>
      </c>
      <c r="J128">
        <f>IFERROR(('PCU Matrices'!$C$2*B128)+('PCU Matrices'!$D$2*C128)+('PCU Matrices'!$D$2*D128)+('PCU Matrices'!$E$2*E128)+('PCU Matrices'!$F$2*F128)+('PCU Matrices'!$G$2*G128)+('PCU Matrices'!$B$2*H128),"0")</f>
        <v>35</v>
      </c>
    </row>
    <row r="129" spans="1:10" x14ac:dyDescent="0.2">
      <c r="A129" s="1">
        <v>46174.53125</v>
      </c>
      <c r="B129">
        <v>0</v>
      </c>
      <c r="C129">
        <v>22</v>
      </c>
      <c r="D129">
        <v>6</v>
      </c>
      <c r="E129">
        <v>1</v>
      </c>
      <c r="F129">
        <v>0</v>
      </c>
      <c r="G129">
        <v>0</v>
      </c>
      <c r="H129">
        <v>1</v>
      </c>
      <c r="I129">
        <f t="shared" si="6"/>
        <v>30</v>
      </c>
      <c r="J129">
        <f>IFERROR(('PCU Matrices'!$C$2*B129)+('PCU Matrices'!$D$2*C129)+('PCU Matrices'!$D$2*D129)+('PCU Matrices'!$E$2*E129)+('PCU Matrices'!$F$2*F129)+('PCU Matrices'!$G$2*G129)+('PCU Matrices'!$B$2*H129),"0")</f>
        <v>29.7</v>
      </c>
    </row>
    <row r="130" spans="1:10" x14ac:dyDescent="0.2">
      <c r="A130" s="1">
        <v>46174.541666666664</v>
      </c>
      <c r="B130">
        <v>0</v>
      </c>
      <c r="C130">
        <v>43</v>
      </c>
      <c r="D130">
        <v>3</v>
      </c>
      <c r="E130">
        <v>3</v>
      </c>
      <c r="F130">
        <v>0</v>
      </c>
      <c r="G130">
        <v>0</v>
      </c>
      <c r="H130">
        <v>0</v>
      </c>
      <c r="I130">
        <f t="shared" ref="I130:I164" si="10">SUM(B130:H130)</f>
        <v>49</v>
      </c>
      <c r="J130">
        <f>IFERROR(('PCU Matrices'!$C$2*B130)+('PCU Matrices'!$D$2*C130)+('PCU Matrices'!$D$2*D130)+('PCU Matrices'!$E$2*E130)+('PCU Matrices'!$F$2*F130)+('PCU Matrices'!$G$2*G130)+('PCU Matrices'!$B$2*H130),"0")</f>
        <v>50.5</v>
      </c>
    </row>
    <row r="131" spans="1:10" x14ac:dyDescent="0.2">
      <c r="A131" s="1">
        <v>46174.552083333336</v>
      </c>
      <c r="B131">
        <v>1</v>
      </c>
      <c r="C131">
        <v>38</v>
      </c>
      <c r="D131">
        <v>5</v>
      </c>
      <c r="E131">
        <v>0</v>
      </c>
      <c r="F131">
        <v>0</v>
      </c>
      <c r="G131">
        <v>0</v>
      </c>
      <c r="H131">
        <v>0</v>
      </c>
      <c r="I131">
        <f t="shared" si="10"/>
        <v>44</v>
      </c>
      <c r="J131">
        <f>IFERROR(('PCU Matrices'!$C$2*B131)+('PCU Matrices'!$D$2*C131)+('PCU Matrices'!$D$2*D131)+('PCU Matrices'!$E$2*E131)+('PCU Matrices'!$F$2*F131)+('PCU Matrices'!$G$2*G131)+('PCU Matrices'!$B$2*H131),"0")</f>
        <v>43.4</v>
      </c>
    </row>
    <row r="132" spans="1:10" x14ac:dyDescent="0.2">
      <c r="A132" s="1">
        <v>46174.5625</v>
      </c>
      <c r="B132">
        <v>0</v>
      </c>
      <c r="C132">
        <v>43</v>
      </c>
      <c r="D132">
        <v>14</v>
      </c>
      <c r="E132">
        <v>1</v>
      </c>
      <c r="F132">
        <v>0</v>
      </c>
      <c r="G132">
        <v>0</v>
      </c>
      <c r="H132">
        <v>0</v>
      </c>
      <c r="I132">
        <f t="shared" si="10"/>
        <v>58</v>
      </c>
      <c r="J132">
        <f>IFERROR(('PCU Matrices'!$C$2*B132)+('PCU Matrices'!$D$2*C132)+('PCU Matrices'!$D$2*D132)+('PCU Matrices'!$E$2*E132)+('PCU Matrices'!$F$2*F132)+('PCU Matrices'!$G$2*G132)+('PCU Matrices'!$B$2*H132),"0")</f>
        <v>58.5</v>
      </c>
    </row>
    <row r="133" spans="1:10" x14ac:dyDescent="0.2">
      <c r="A133" s="1">
        <v>46174.572916666664</v>
      </c>
      <c r="B133">
        <v>0</v>
      </c>
      <c r="C133">
        <v>30</v>
      </c>
      <c r="D133">
        <v>4</v>
      </c>
      <c r="E133">
        <v>0</v>
      </c>
      <c r="F133">
        <v>0</v>
      </c>
      <c r="G133">
        <v>1</v>
      </c>
      <c r="H133">
        <v>0</v>
      </c>
      <c r="I133">
        <f t="shared" si="10"/>
        <v>35</v>
      </c>
      <c r="J133">
        <f>IFERROR(('PCU Matrices'!$C$2*B133)+('PCU Matrices'!$D$2*C133)+('PCU Matrices'!$D$2*D133)+('PCU Matrices'!$E$2*E133)+('PCU Matrices'!$F$2*F133)+('PCU Matrices'!$G$2*G133)+('PCU Matrices'!$B$2*H133),"0")</f>
        <v>35.9</v>
      </c>
    </row>
    <row r="134" spans="1:10" x14ac:dyDescent="0.2">
      <c r="A134" s="1">
        <v>46174.583333333336</v>
      </c>
      <c r="B134">
        <v>0</v>
      </c>
      <c r="C134">
        <v>24</v>
      </c>
      <c r="D134">
        <v>13</v>
      </c>
      <c r="E134">
        <v>2</v>
      </c>
      <c r="F134">
        <v>1</v>
      </c>
      <c r="G134">
        <v>0</v>
      </c>
      <c r="H134">
        <v>0</v>
      </c>
      <c r="I134">
        <f t="shared" si="10"/>
        <v>40</v>
      </c>
      <c r="J134">
        <f>IFERROR(('PCU Matrices'!$C$2*B134)+('PCU Matrices'!$D$2*C134)+('PCU Matrices'!$D$2*D134)+('PCU Matrices'!$E$2*E134)+('PCU Matrices'!$F$2*F134)+('PCU Matrices'!$G$2*G134)+('PCU Matrices'!$B$2*H134),"0")</f>
        <v>42.5</v>
      </c>
    </row>
    <row r="135" spans="1:10" x14ac:dyDescent="0.2">
      <c r="A135" s="1">
        <v>46174.59375</v>
      </c>
      <c r="B135">
        <v>1</v>
      </c>
      <c r="C135">
        <v>48</v>
      </c>
      <c r="D135">
        <v>8</v>
      </c>
      <c r="E135">
        <v>1</v>
      </c>
      <c r="F135">
        <v>1</v>
      </c>
      <c r="G135">
        <v>0</v>
      </c>
      <c r="H135">
        <v>0</v>
      </c>
      <c r="I135">
        <f t="shared" si="10"/>
        <v>59</v>
      </c>
      <c r="J135">
        <f>IFERROR(('PCU Matrices'!$C$2*B135)+('PCU Matrices'!$D$2*C135)+('PCU Matrices'!$D$2*D135)+('PCU Matrices'!$E$2*E135)+('PCU Matrices'!$F$2*F135)+('PCU Matrices'!$G$2*G135)+('PCU Matrices'!$B$2*H135),"0")</f>
        <v>60.4</v>
      </c>
    </row>
    <row r="136" spans="1:10" x14ac:dyDescent="0.2">
      <c r="A136" s="1">
        <v>46174.604166666664</v>
      </c>
      <c r="B136">
        <v>0</v>
      </c>
      <c r="C136">
        <v>34</v>
      </c>
      <c r="D136">
        <v>11</v>
      </c>
      <c r="E136">
        <v>4</v>
      </c>
      <c r="F136">
        <v>0</v>
      </c>
      <c r="G136">
        <v>0</v>
      </c>
      <c r="H136">
        <v>0</v>
      </c>
      <c r="I136">
        <f t="shared" si="10"/>
        <v>49</v>
      </c>
      <c r="J136">
        <f>IFERROR(('PCU Matrices'!$C$2*B136)+('PCU Matrices'!$D$2*C136)+('PCU Matrices'!$D$2*D136)+('PCU Matrices'!$E$2*E136)+('PCU Matrices'!$F$2*F136)+('PCU Matrices'!$G$2*G136)+('PCU Matrices'!$B$2*H136),"0")</f>
        <v>51</v>
      </c>
    </row>
    <row r="137" spans="1:10" x14ac:dyDescent="0.2">
      <c r="A137" s="1">
        <v>46174.614583333336</v>
      </c>
      <c r="B137">
        <v>1</v>
      </c>
      <c r="C137">
        <v>36</v>
      </c>
      <c r="D137">
        <v>12</v>
      </c>
      <c r="E137">
        <v>1</v>
      </c>
      <c r="F137">
        <v>0</v>
      </c>
      <c r="G137">
        <v>0</v>
      </c>
      <c r="H137">
        <v>0</v>
      </c>
      <c r="I137">
        <f t="shared" si="10"/>
        <v>50</v>
      </c>
      <c r="J137">
        <f>IFERROR(('PCU Matrices'!$C$2*B137)+('PCU Matrices'!$D$2*C137)+('PCU Matrices'!$D$2*D137)+('PCU Matrices'!$E$2*E137)+('PCU Matrices'!$F$2*F137)+('PCU Matrices'!$G$2*G137)+('PCU Matrices'!$B$2*H137),"0")</f>
        <v>49.9</v>
      </c>
    </row>
    <row r="138" spans="1:10" x14ac:dyDescent="0.2">
      <c r="A138" s="1">
        <v>46174.625</v>
      </c>
      <c r="B138">
        <v>0</v>
      </c>
      <c r="C138">
        <v>37</v>
      </c>
      <c r="D138">
        <v>19</v>
      </c>
      <c r="E138">
        <v>0</v>
      </c>
      <c r="F138">
        <v>0</v>
      </c>
      <c r="G138">
        <v>0</v>
      </c>
      <c r="H138">
        <v>0</v>
      </c>
      <c r="I138">
        <f t="shared" si="10"/>
        <v>56</v>
      </c>
      <c r="J138">
        <f>IFERROR(('PCU Matrices'!$C$2*B138)+('PCU Matrices'!$D$2*C138)+('PCU Matrices'!$D$2*D138)+('PCU Matrices'!$E$2*E138)+('PCU Matrices'!$F$2*F138)+('PCU Matrices'!$G$2*G138)+('PCU Matrices'!$B$2*H138),"0")</f>
        <v>56</v>
      </c>
    </row>
    <row r="139" spans="1:10" x14ac:dyDescent="0.2">
      <c r="A139" s="1">
        <v>46174.635416666664</v>
      </c>
      <c r="B139">
        <v>1</v>
      </c>
      <c r="C139">
        <v>42</v>
      </c>
      <c r="D139">
        <v>12</v>
      </c>
      <c r="E139">
        <v>0</v>
      </c>
      <c r="F139">
        <v>0</v>
      </c>
      <c r="G139">
        <v>0</v>
      </c>
      <c r="H139">
        <v>0</v>
      </c>
      <c r="I139">
        <f t="shared" si="10"/>
        <v>55</v>
      </c>
      <c r="J139">
        <f>IFERROR(('PCU Matrices'!$C$2*B139)+('PCU Matrices'!$D$2*C139)+('PCU Matrices'!$D$2*D139)+('PCU Matrices'!$E$2*E139)+('PCU Matrices'!$F$2*F139)+('PCU Matrices'!$G$2*G139)+('PCU Matrices'!$B$2*H139),"0")</f>
        <v>54.4</v>
      </c>
    </row>
    <row r="140" spans="1:10" x14ac:dyDescent="0.2">
      <c r="A140" s="1">
        <v>46174.645833333336</v>
      </c>
      <c r="B140">
        <v>0</v>
      </c>
      <c r="C140">
        <v>59</v>
      </c>
      <c r="D140">
        <v>11</v>
      </c>
      <c r="E140">
        <v>0</v>
      </c>
      <c r="F140">
        <v>0</v>
      </c>
      <c r="G140">
        <v>0</v>
      </c>
      <c r="H140">
        <v>0</v>
      </c>
      <c r="I140">
        <f t="shared" si="10"/>
        <v>70</v>
      </c>
      <c r="J140">
        <f>IFERROR(('PCU Matrices'!$C$2*B140)+('PCU Matrices'!$D$2*C140)+('PCU Matrices'!$D$2*D140)+('PCU Matrices'!$E$2*E140)+('PCU Matrices'!$F$2*F140)+('PCU Matrices'!$G$2*G140)+('PCU Matrices'!$B$2*H140),"0")</f>
        <v>70</v>
      </c>
    </row>
    <row r="141" spans="1:10" x14ac:dyDescent="0.2">
      <c r="A141" s="1">
        <v>46174.65625</v>
      </c>
      <c r="B141">
        <v>1</v>
      </c>
      <c r="C141">
        <v>52</v>
      </c>
      <c r="D141">
        <v>12</v>
      </c>
      <c r="E141">
        <v>0</v>
      </c>
      <c r="F141">
        <v>0</v>
      </c>
      <c r="G141">
        <v>0</v>
      </c>
      <c r="H141">
        <v>0</v>
      </c>
      <c r="I141">
        <f t="shared" si="10"/>
        <v>65</v>
      </c>
      <c r="J141">
        <f>IFERROR(('PCU Matrices'!$C$2*B141)+('PCU Matrices'!$D$2*C141)+('PCU Matrices'!$D$2*D141)+('PCU Matrices'!$E$2*E141)+('PCU Matrices'!$F$2*F141)+('PCU Matrices'!$G$2*G141)+('PCU Matrices'!$B$2*H141),"0")</f>
        <v>64.400000000000006</v>
      </c>
    </row>
    <row r="142" spans="1:10" x14ac:dyDescent="0.2">
      <c r="A142" s="1">
        <v>46174.666666666664</v>
      </c>
      <c r="B142">
        <v>1</v>
      </c>
      <c r="C142">
        <v>61</v>
      </c>
      <c r="D142">
        <v>12</v>
      </c>
      <c r="E142">
        <v>2</v>
      </c>
      <c r="F142">
        <v>0</v>
      </c>
      <c r="G142">
        <v>0</v>
      </c>
      <c r="H142">
        <v>0</v>
      </c>
      <c r="I142">
        <f t="shared" si="10"/>
        <v>76</v>
      </c>
      <c r="J142">
        <f>IFERROR(('PCU Matrices'!$C$2*B142)+('PCU Matrices'!$D$2*C142)+('PCU Matrices'!$D$2*D142)+('PCU Matrices'!$E$2*E142)+('PCU Matrices'!$F$2*F142)+('PCU Matrices'!$G$2*G142)+('PCU Matrices'!$B$2*H142),"0")</f>
        <v>76.400000000000006</v>
      </c>
    </row>
    <row r="143" spans="1:10" x14ac:dyDescent="0.2">
      <c r="A143" s="1">
        <v>46174.677083333336</v>
      </c>
      <c r="B143">
        <v>1</v>
      </c>
      <c r="C143">
        <v>85</v>
      </c>
      <c r="D143">
        <v>12</v>
      </c>
      <c r="E143">
        <v>2</v>
      </c>
      <c r="F143">
        <v>1</v>
      </c>
      <c r="G143">
        <v>0</v>
      </c>
      <c r="H143">
        <v>0</v>
      </c>
      <c r="I143">
        <f t="shared" si="10"/>
        <v>101</v>
      </c>
      <c r="J143">
        <f>IFERROR(('PCU Matrices'!$C$2*B143)+('PCU Matrices'!$D$2*C143)+('PCU Matrices'!$D$2*D143)+('PCU Matrices'!$E$2*E143)+('PCU Matrices'!$F$2*F143)+('PCU Matrices'!$G$2*G143)+('PCU Matrices'!$B$2*H143),"0")</f>
        <v>102.9</v>
      </c>
    </row>
    <row r="144" spans="1:10" x14ac:dyDescent="0.2">
      <c r="A144" s="1">
        <v>46174.6875</v>
      </c>
      <c r="B144">
        <v>1</v>
      </c>
      <c r="C144">
        <v>55</v>
      </c>
      <c r="D144">
        <v>17</v>
      </c>
      <c r="E144">
        <v>4</v>
      </c>
      <c r="F144">
        <v>2</v>
      </c>
      <c r="G144">
        <v>1</v>
      </c>
      <c r="H144">
        <v>0</v>
      </c>
      <c r="I144">
        <f t="shared" si="10"/>
        <v>80</v>
      </c>
      <c r="J144">
        <f>IFERROR(('PCU Matrices'!$C$2*B144)+('PCU Matrices'!$D$2*C144)+('PCU Matrices'!$D$2*D144)+('PCU Matrices'!$E$2*E144)+('PCU Matrices'!$F$2*F144)+('PCU Matrices'!$G$2*G144)+('PCU Matrices'!$B$2*H144),"0")</f>
        <v>85.300000000000011</v>
      </c>
    </row>
    <row r="145" spans="1:10" x14ac:dyDescent="0.2">
      <c r="A145" s="1">
        <v>46174.697916666664</v>
      </c>
      <c r="B145">
        <v>0</v>
      </c>
      <c r="C145">
        <v>66</v>
      </c>
      <c r="D145">
        <v>19</v>
      </c>
      <c r="E145">
        <v>0</v>
      </c>
      <c r="F145">
        <v>1</v>
      </c>
      <c r="G145">
        <v>0</v>
      </c>
      <c r="H145">
        <v>0</v>
      </c>
      <c r="I145">
        <f t="shared" si="10"/>
        <v>86</v>
      </c>
      <c r="J145">
        <f>IFERROR(('PCU Matrices'!$C$2*B145)+('PCU Matrices'!$D$2*C145)+('PCU Matrices'!$D$2*D145)+('PCU Matrices'!$E$2*E145)+('PCU Matrices'!$F$2*F145)+('PCU Matrices'!$G$2*G145)+('PCU Matrices'!$B$2*H145),"0")</f>
        <v>87.5</v>
      </c>
    </row>
    <row r="146" spans="1:10" x14ac:dyDescent="0.2">
      <c r="A146" s="1">
        <v>46174.708333333336</v>
      </c>
      <c r="B146">
        <v>0</v>
      </c>
      <c r="C146">
        <v>74</v>
      </c>
      <c r="D146">
        <v>14</v>
      </c>
      <c r="E146">
        <v>0</v>
      </c>
      <c r="F146">
        <v>0</v>
      </c>
      <c r="G146">
        <v>0</v>
      </c>
      <c r="H146">
        <v>0</v>
      </c>
      <c r="I146">
        <f t="shared" si="10"/>
        <v>88</v>
      </c>
      <c r="J146">
        <f>IFERROR(('PCU Matrices'!$C$2*B146)+('PCU Matrices'!$D$2*C146)+('PCU Matrices'!$D$2*D146)+('PCU Matrices'!$E$2*E146)+('PCU Matrices'!$F$2*F146)+('PCU Matrices'!$G$2*G146)+('PCU Matrices'!$B$2*H146),"0")</f>
        <v>88</v>
      </c>
    </row>
    <row r="147" spans="1:10" x14ac:dyDescent="0.2">
      <c r="A147" s="1">
        <v>46174.71875</v>
      </c>
      <c r="B147">
        <v>1</v>
      </c>
      <c r="C147">
        <v>85</v>
      </c>
      <c r="D147">
        <v>13</v>
      </c>
      <c r="E147">
        <v>1</v>
      </c>
      <c r="F147">
        <v>0</v>
      </c>
      <c r="G147">
        <v>0</v>
      </c>
      <c r="H147">
        <v>0</v>
      </c>
      <c r="I147">
        <f t="shared" si="10"/>
        <v>100</v>
      </c>
      <c r="J147">
        <f>IFERROR(('PCU Matrices'!$C$2*B147)+('PCU Matrices'!$D$2*C147)+('PCU Matrices'!$D$2*D147)+('PCU Matrices'!$E$2*E147)+('PCU Matrices'!$F$2*F147)+('PCU Matrices'!$G$2*G147)+('PCU Matrices'!$B$2*H147),"0")</f>
        <v>99.9</v>
      </c>
    </row>
    <row r="148" spans="1:10" x14ac:dyDescent="0.2">
      <c r="A148" s="1">
        <v>46174.729166666664</v>
      </c>
      <c r="B148">
        <v>1</v>
      </c>
      <c r="C148">
        <v>68</v>
      </c>
      <c r="D148">
        <v>5</v>
      </c>
      <c r="E148">
        <v>1</v>
      </c>
      <c r="F148">
        <v>0</v>
      </c>
      <c r="G148">
        <v>0</v>
      </c>
      <c r="H148">
        <v>0</v>
      </c>
      <c r="I148">
        <f t="shared" si="10"/>
        <v>75</v>
      </c>
      <c r="J148">
        <f>IFERROR(('PCU Matrices'!$C$2*B148)+('PCU Matrices'!$D$2*C148)+('PCU Matrices'!$D$2*D148)+('PCU Matrices'!$E$2*E148)+('PCU Matrices'!$F$2*F148)+('PCU Matrices'!$G$2*G148)+('PCU Matrices'!$B$2*H148),"0")</f>
        <v>74.900000000000006</v>
      </c>
    </row>
    <row r="149" spans="1:10" x14ac:dyDescent="0.2">
      <c r="A149" s="1">
        <v>46174.739583333336</v>
      </c>
      <c r="B149">
        <v>0</v>
      </c>
      <c r="C149">
        <v>81</v>
      </c>
      <c r="D149">
        <v>9</v>
      </c>
      <c r="E149">
        <v>0</v>
      </c>
      <c r="F149">
        <v>0</v>
      </c>
      <c r="G149">
        <v>0</v>
      </c>
      <c r="H149">
        <v>0</v>
      </c>
      <c r="I149">
        <f t="shared" si="10"/>
        <v>90</v>
      </c>
      <c r="J149">
        <f>IFERROR(('PCU Matrices'!$C$2*B149)+('PCU Matrices'!$D$2*C149)+('PCU Matrices'!$D$2*D149)+('PCU Matrices'!$E$2*E149)+('PCU Matrices'!$F$2*F149)+('PCU Matrices'!$G$2*G149)+('PCU Matrices'!$B$2*H149),"0")</f>
        <v>90</v>
      </c>
    </row>
    <row r="150" spans="1:10" x14ac:dyDescent="0.2">
      <c r="A150" s="1">
        <v>46174.75</v>
      </c>
      <c r="B150">
        <v>0</v>
      </c>
      <c r="C150">
        <v>55</v>
      </c>
      <c r="D150">
        <v>2</v>
      </c>
      <c r="E150">
        <v>0</v>
      </c>
      <c r="F150">
        <v>0</v>
      </c>
      <c r="G150">
        <v>0</v>
      </c>
      <c r="H150">
        <v>0</v>
      </c>
      <c r="I150">
        <f t="shared" si="10"/>
        <v>57</v>
      </c>
      <c r="J150">
        <f>IFERROR(('PCU Matrices'!$C$2*B150)+('PCU Matrices'!$D$2*C150)+('PCU Matrices'!$D$2*D150)+('PCU Matrices'!$E$2*E150)+('PCU Matrices'!$F$2*F150)+('PCU Matrices'!$G$2*G150)+('PCU Matrices'!$B$2*H150),"0")</f>
        <v>57</v>
      </c>
    </row>
    <row r="151" spans="1:10" x14ac:dyDescent="0.2">
      <c r="A151" s="1">
        <v>46174.760416666664</v>
      </c>
      <c r="B151">
        <v>1</v>
      </c>
      <c r="C151">
        <v>51</v>
      </c>
      <c r="D151">
        <v>2</v>
      </c>
      <c r="E151">
        <v>0</v>
      </c>
      <c r="F151">
        <v>0</v>
      </c>
      <c r="G151">
        <v>0</v>
      </c>
      <c r="H151">
        <v>0</v>
      </c>
      <c r="I151">
        <f t="shared" si="10"/>
        <v>54</v>
      </c>
      <c r="J151">
        <f>IFERROR(('PCU Matrices'!$C$2*B151)+('PCU Matrices'!$D$2*C151)+('PCU Matrices'!$D$2*D151)+('PCU Matrices'!$E$2*E151)+('PCU Matrices'!$F$2*F151)+('PCU Matrices'!$G$2*G151)+('PCU Matrices'!$B$2*H151),"0")</f>
        <v>53.4</v>
      </c>
    </row>
    <row r="152" spans="1:10" x14ac:dyDescent="0.2">
      <c r="A152" s="1">
        <v>46174.770833333336</v>
      </c>
      <c r="B152">
        <v>1</v>
      </c>
      <c r="C152">
        <v>33</v>
      </c>
      <c r="D152">
        <v>1</v>
      </c>
      <c r="E152">
        <v>0</v>
      </c>
      <c r="F152">
        <v>0</v>
      </c>
      <c r="G152">
        <v>0</v>
      </c>
      <c r="H152">
        <v>0</v>
      </c>
      <c r="I152">
        <f t="shared" si="10"/>
        <v>35</v>
      </c>
      <c r="J152">
        <f>IFERROR(('PCU Matrices'!$C$2*B152)+('PCU Matrices'!$D$2*C152)+('PCU Matrices'!$D$2*D152)+('PCU Matrices'!$E$2*E152)+('PCU Matrices'!$F$2*F152)+('PCU Matrices'!$G$2*G152)+('PCU Matrices'!$B$2*H152),"0")</f>
        <v>34.4</v>
      </c>
    </row>
    <row r="153" spans="1:10" x14ac:dyDescent="0.2">
      <c r="A153" s="1">
        <v>46174.78125</v>
      </c>
      <c r="B153">
        <v>0</v>
      </c>
      <c r="C153">
        <v>30</v>
      </c>
      <c r="D153">
        <v>1</v>
      </c>
      <c r="E153">
        <v>1</v>
      </c>
      <c r="F153">
        <v>0</v>
      </c>
      <c r="G153">
        <v>0</v>
      </c>
      <c r="H153">
        <v>0</v>
      </c>
      <c r="I153">
        <f t="shared" si="10"/>
        <v>32</v>
      </c>
      <c r="J153">
        <f>IFERROR(('PCU Matrices'!$C$2*B153)+('PCU Matrices'!$D$2*C153)+('PCU Matrices'!$D$2*D153)+('PCU Matrices'!$E$2*E153)+('PCU Matrices'!$F$2*F153)+('PCU Matrices'!$G$2*G153)+('PCU Matrices'!$B$2*H153),"0")</f>
        <v>32.5</v>
      </c>
    </row>
    <row r="154" spans="1:10" x14ac:dyDescent="0.2">
      <c r="A154" s="1" t="s">
        <v>357</v>
      </c>
      <c r="B154" s="10">
        <f t="shared" ref="B154:J154" si="11">SUM(B106:B153)</f>
        <v>12</v>
      </c>
      <c r="C154" s="10">
        <f t="shared" si="11"/>
        <v>2127</v>
      </c>
      <c r="D154" s="10">
        <f t="shared" si="11"/>
        <v>433</v>
      </c>
      <c r="E154" s="10">
        <f t="shared" si="11"/>
        <v>73</v>
      </c>
      <c r="F154" s="10">
        <f t="shared" si="11"/>
        <v>9</v>
      </c>
      <c r="G154" s="10">
        <f t="shared" si="11"/>
        <v>2</v>
      </c>
      <c r="H154" s="10">
        <f t="shared" si="11"/>
        <v>4</v>
      </c>
      <c r="I154" s="10">
        <f t="shared" si="11"/>
        <v>2660</v>
      </c>
      <c r="J154" s="10">
        <f t="shared" si="11"/>
        <v>2701.4000000000015</v>
      </c>
    </row>
    <row r="155" spans="1:10" x14ac:dyDescent="0.2">
      <c r="A155" s="1" t="s">
        <v>23</v>
      </c>
      <c r="B155" s="10">
        <f>SUM(B107:B110)</f>
        <v>0</v>
      </c>
      <c r="C155" s="10">
        <f t="shared" ref="C155:J155" si="12">SUM(C107:C110)</f>
        <v>249</v>
      </c>
      <c r="D155" s="10">
        <f t="shared" si="12"/>
        <v>46</v>
      </c>
      <c r="E155" s="10">
        <f t="shared" si="12"/>
        <v>5</v>
      </c>
      <c r="F155" s="10">
        <f t="shared" si="12"/>
        <v>2</v>
      </c>
      <c r="G155" s="10">
        <f t="shared" si="12"/>
        <v>0</v>
      </c>
      <c r="H155" s="10">
        <f t="shared" si="12"/>
        <v>0</v>
      </c>
      <c r="I155" s="10">
        <f t="shared" si="12"/>
        <v>302</v>
      </c>
      <c r="J155" s="10">
        <f t="shared" si="12"/>
        <v>307.5</v>
      </c>
    </row>
    <row r="156" spans="1:10" x14ac:dyDescent="0.2">
      <c r="A156" s="1" t="s">
        <v>358</v>
      </c>
      <c r="B156" s="10">
        <f>SUM(B143:B146)</f>
        <v>2</v>
      </c>
      <c r="C156" s="10">
        <f t="shared" ref="C156:J156" si="13">SUM(C143:C146)</f>
        <v>280</v>
      </c>
      <c r="D156" s="10">
        <f t="shared" si="13"/>
        <v>62</v>
      </c>
      <c r="E156" s="10">
        <f t="shared" si="13"/>
        <v>6</v>
      </c>
      <c r="F156" s="10">
        <f t="shared" si="13"/>
        <v>4</v>
      </c>
      <c r="G156" s="10">
        <f t="shared" si="13"/>
        <v>1</v>
      </c>
      <c r="H156" s="10">
        <f t="shared" si="13"/>
        <v>0</v>
      </c>
      <c r="I156" s="10">
        <f t="shared" si="13"/>
        <v>355</v>
      </c>
      <c r="J156" s="10">
        <f t="shared" si="13"/>
        <v>363.70000000000005</v>
      </c>
    </row>
    <row r="157" spans="1:10" x14ac:dyDescent="0.2">
      <c r="A157" s="1">
        <v>46175.291666666664</v>
      </c>
      <c r="B157">
        <v>0</v>
      </c>
      <c r="C157">
        <v>26</v>
      </c>
      <c r="D157">
        <v>5</v>
      </c>
      <c r="E157">
        <v>0</v>
      </c>
      <c r="F157">
        <v>0</v>
      </c>
      <c r="G157">
        <v>0</v>
      </c>
      <c r="H157">
        <v>0</v>
      </c>
      <c r="I157">
        <f t="shared" si="10"/>
        <v>31</v>
      </c>
      <c r="J157">
        <f>IFERROR(('PCU Matrices'!$C$2*B157)+('PCU Matrices'!$D$2*C157)+('PCU Matrices'!$D$2*D157)+('PCU Matrices'!$E$2*E157)+('PCU Matrices'!$F$2*F157)+('PCU Matrices'!$G$2*G157)+('PCU Matrices'!$B$2*H157),"0")</f>
        <v>31</v>
      </c>
    </row>
    <row r="158" spans="1:10" x14ac:dyDescent="0.2">
      <c r="A158" s="1">
        <v>46175.302083333336</v>
      </c>
      <c r="B158">
        <v>0</v>
      </c>
      <c r="C158">
        <v>58</v>
      </c>
      <c r="D158">
        <v>12</v>
      </c>
      <c r="E158">
        <v>1</v>
      </c>
      <c r="F158">
        <v>1</v>
      </c>
      <c r="G158">
        <v>0</v>
      </c>
      <c r="H158">
        <v>1</v>
      </c>
      <c r="I158">
        <f t="shared" si="10"/>
        <v>73</v>
      </c>
      <c r="J158">
        <f>IFERROR(('PCU Matrices'!$C$2*B158)+('PCU Matrices'!$D$2*C158)+('PCU Matrices'!$D$2*D158)+('PCU Matrices'!$E$2*E158)+('PCU Matrices'!$F$2*F158)+('PCU Matrices'!$G$2*G158)+('PCU Matrices'!$B$2*H158),"0")</f>
        <v>74.2</v>
      </c>
    </row>
    <row r="159" spans="1:10" x14ac:dyDescent="0.2">
      <c r="A159" s="1">
        <v>46175.3125</v>
      </c>
      <c r="B159">
        <v>0</v>
      </c>
      <c r="C159">
        <v>73</v>
      </c>
      <c r="D159">
        <v>12</v>
      </c>
      <c r="E159">
        <v>4</v>
      </c>
      <c r="F159">
        <v>0</v>
      </c>
      <c r="G159">
        <v>0</v>
      </c>
      <c r="H159">
        <v>0</v>
      </c>
      <c r="I159">
        <f t="shared" si="10"/>
        <v>89</v>
      </c>
      <c r="J159">
        <f>IFERROR(('PCU Matrices'!$C$2*B159)+('PCU Matrices'!$D$2*C159)+('PCU Matrices'!$D$2*D159)+('PCU Matrices'!$E$2*E159)+('PCU Matrices'!$F$2*F159)+('PCU Matrices'!$G$2*G159)+('PCU Matrices'!$B$2*H159),"0")</f>
        <v>91</v>
      </c>
    </row>
    <row r="160" spans="1:10" x14ac:dyDescent="0.2">
      <c r="A160" s="1">
        <v>46175.322916666664</v>
      </c>
      <c r="B160">
        <v>0</v>
      </c>
      <c r="C160">
        <v>59</v>
      </c>
      <c r="D160">
        <v>12</v>
      </c>
      <c r="E160">
        <v>1</v>
      </c>
      <c r="F160">
        <v>0</v>
      </c>
      <c r="G160">
        <v>0</v>
      </c>
      <c r="H160">
        <v>0</v>
      </c>
      <c r="I160">
        <f t="shared" si="10"/>
        <v>72</v>
      </c>
      <c r="J160">
        <f>IFERROR(('PCU Matrices'!$C$2*B160)+('PCU Matrices'!$D$2*C160)+('PCU Matrices'!$D$2*D160)+('PCU Matrices'!$E$2*E160)+('PCU Matrices'!$F$2*F160)+('PCU Matrices'!$G$2*G160)+('PCU Matrices'!$B$2*H160),"0")</f>
        <v>72.5</v>
      </c>
    </row>
    <row r="161" spans="1:10" x14ac:dyDescent="0.2">
      <c r="A161" s="1">
        <v>46175.333333333336</v>
      </c>
      <c r="B161">
        <v>0</v>
      </c>
      <c r="C161">
        <v>66</v>
      </c>
      <c r="D161">
        <v>16</v>
      </c>
      <c r="E161">
        <v>4</v>
      </c>
      <c r="F161">
        <v>1</v>
      </c>
      <c r="G161">
        <v>0</v>
      </c>
      <c r="H161">
        <v>0</v>
      </c>
      <c r="I161">
        <f t="shared" si="10"/>
        <v>87</v>
      </c>
      <c r="J161">
        <f>IFERROR(('PCU Matrices'!$C$2*B161)+('PCU Matrices'!$D$2*C161)+('PCU Matrices'!$D$2*D161)+('PCU Matrices'!$E$2*E161)+('PCU Matrices'!$F$2*F161)+('PCU Matrices'!$G$2*G161)+('PCU Matrices'!$B$2*H161),"0")</f>
        <v>90.5</v>
      </c>
    </row>
    <row r="162" spans="1:10" x14ac:dyDescent="0.2">
      <c r="A162" s="1">
        <v>46175.34375</v>
      </c>
      <c r="B162">
        <v>0</v>
      </c>
      <c r="C162">
        <v>53</v>
      </c>
      <c r="D162">
        <v>14</v>
      </c>
      <c r="E162">
        <v>3</v>
      </c>
      <c r="F162">
        <v>0</v>
      </c>
      <c r="G162">
        <v>0</v>
      </c>
      <c r="H162">
        <v>0</v>
      </c>
      <c r="I162">
        <f t="shared" si="10"/>
        <v>70</v>
      </c>
      <c r="J162">
        <f>IFERROR(('PCU Matrices'!$C$2*B162)+('PCU Matrices'!$D$2*C162)+('PCU Matrices'!$D$2*D162)+('PCU Matrices'!$E$2*E162)+('PCU Matrices'!$F$2*F162)+('PCU Matrices'!$G$2*G162)+('PCU Matrices'!$B$2*H162),"0")</f>
        <v>71.5</v>
      </c>
    </row>
    <row r="163" spans="1:10" x14ac:dyDescent="0.2">
      <c r="A163" s="1">
        <v>46175.354166666664</v>
      </c>
      <c r="B163">
        <v>0</v>
      </c>
      <c r="C163">
        <v>59</v>
      </c>
      <c r="D163">
        <v>18</v>
      </c>
      <c r="E163">
        <v>5</v>
      </c>
      <c r="F163">
        <v>0</v>
      </c>
      <c r="G163">
        <v>0</v>
      </c>
      <c r="H163">
        <v>0</v>
      </c>
      <c r="I163">
        <f t="shared" si="10"/>
        <v>82</v>
      </c>
      <c r="J163">
        <f>IFERROR(('PCU Matrices'!$C$2*B163)+('PCU Matrices'!$D$2*C163)+('PCU Matrices'!$D$2*D163)+('PCU Matrices'!$E$2*E163)+('PCU Matrices'!$F$2*F163)+('PCU Matrices'!$G$2*G163)+('PCU Matrices'!$B$2*H163),"0")</f>
        <v>84.5</v>
      </c>
    </row>
    <row r="164" spans="1:10" x14ac:dyDescent="0.2">
      <c r="A164" s="1">
        <v>46175.364583333336</v>
      </c>
      <c r="B164">
        <v>0</v>
      </c>
      <c r="C164">
        <v>42</v>
      </c>
      <c r="D164">
        <v>18</v>
      </c>
      <c r="E164">
        <v>1</v>
      </c>
      <c r="F164">
        <v>0</v>
      </c>
      <c r="G164">
        <v>0</v>
      </c>
      <c r="H164">
        <v>0</v>
      </c>
      <c r="I164">
        <f t="shared" si="10"/>
        <v>61</v>
      </c>
      <c r="J164">
        <f>IFERROR(('PCU Matrices'!$C$2*B164)+('PCU Matrices'!$D$2*C164)+('PCU Matrices'!$D$2*D164)+('PCU Matrices'!$E$2*E164)+('PCU Matrices'!$F$2*F164)+('PCU Matrices'!$G$2*G164)+('PCU Matrices'!$B$2*H164),"0")</f>
        <v>61.5</v>
      </c>
    </row>
    <row r="165" spans="1:10" x14ac:dyDescent="0.2">
      <c r="A165" s="1">
        <v>46175.375</v>
      </c>
      <c r="B165">
        <v>0</v>
      </c>
      <c r="C165">
        <v>40</v>
      </c>
      <c r="D165">
        <v>11</v>
      </c>
      <c r="E165">
        <v>8</v>
      </c>
      <c r="F165">
        <v>1</v>
      </c>
      <c r="G165">
        <v>0</v>
      </c>
      <c r="H165">
        <v>0</v>
      </c>
      <c r="I165">
        <f t="shared" ref="I165:I192" si="14">SUM(B165:H165)</f>
        <v>60</v>
      </c>
      <c r="J165">
        <f>IFERROR(('PCU Matrices'!$C$2*B165)+('PCU Matrices'!$D$2*C165)+('PCU Matrices'!$D$2*D165)+('PCU Matrices'!$E$2*E165)+('PCU Matrices'!$F$2*F165)+('PCU Matrices'!$G$2*G165)+('PCU Matrices'!$B$2*H165),"0")</f>
        <v>65.5</v>
      </c>
    </row>
    <row r="166" spans="1:10" x14ac:dyDescent="0.2">
      <c r="A166" s="1">
        <v>46175.385416666664</v>
      </c>
      <c r="B166">
        <v>0</v>
      </c>
      <c r="C166">
        <v>33</v>
      </c>
      <c r="D166">
        <v>11</v>
      </c>
      <c r="E166">
        <v>4</v>
      </c>
      <c r="F166">
        <v>0</v>
      </c>
      <c r="G166">
        <v>0</v>
      </c>
      <c r="H166">
        <v>0</v>
      </c>
      <c r="I166">
        <f t="shared" si="14"/>
        <v>48</v>
      </c>
      <c r="J166">
        <f>IFERROR(('PCU Matrices'!$C$2*B166)+('PCU Matrices'!$D$2*C166)+('PCU Matrices'!$D$2*D166)+('PCU Matrices'!$E$2*E166)+('PCU Matrices'!$F$2*F166)+('PCU Matrices'!$G$2*G166)+('PCU Matrices'!$B$2*H166),"0")</f>
        <v>50</v>
      </c>
    </row>
    <row r="167" spans="1:10" x14ac:dyDescent="0.2">
      <c r="A167" s="1">
        <v>46175.395833333336</v>
      </c>
      <c r="B167">
        <v>0</v>
      </c>
      <c r="C167">
        <v>19</v>
      </c>
      <c r="D167">
        <v>5</v>
      </c>
      <c r="E167">
        <v>4</v>
      </c>
      <c r="F167">
        <v>0</v>
      </c>
      <c r="G167">
        <v>0</v>
      </c>
      <c r="H167">
        <v>0</v>
      </c>
      <c r="I167">
        <f t="shared" si="14"/>
        <v>28</v>
      </c>
      <c r="J167">
        <f>IFERROR(('PCU Matrices'!$C$2*B167)+('PCU Matrices'!$D$2*C167)+('PCU Matrices'!$D$2*D167)+('PCU Matrices'!$E$2*E167)+('PCU Matrices'!$F$2*F167)+('PCU Matrices'!$G$2*G167)+('PCU Matrices'!$B$2*H167),"0")</f>
        <v>30</v>
      </c>
    </row>
    <row r="168" spans="1:10" x14ac:dyDescent="0.2">
      <c r="A168" s="1">
        <v>46175.40625</v>
      </c>
      <c r="B168">
        <v>0</v>
      </c>
      <c r="C168">
        <v>29</v>
      </c>
      <c r="D168">
        <v>7</v>
      </c>
      <c r="E168">
        <v>1</v>
      </c>
      <c r="F168">
        <v>1</v>
      </c>
      <c r="G168">
        <v>0</v>
      </c>
      <c r="H168">
        <v>0</v>
      </c>
      <c r="I168">
        <f t="shared" si="14"/>
        <v>38</v>
      </c>
      <c r="J168">
        <f>IFERROR(('PCU Matrices'!$C$2*B168)+('PCU Matrices'!$D$2*C168)+('PCU Matrices'!$D$2*D168)+('PCU Matrices'!$E$2*E168)+('PCU Matrices'!$F$2*F168)+('PCU Matrices'!$G$2*G168)+('PCU Matrices'!$B$2*H168),"0")</f>
        <v>40</v>
      </c>
    </row>
    <row r="169" spans="1:10" x14ac:dyDescent="0.2">
      <c r="A169" s="1">
        <v>46175.416666666664</v>
      </c>
      <c r="B169">
        <v>0</v>
      </c>
      <c r="C169">
        <v>20</v>
      </c>
      <c r="D169">
        <v>8</v>
      </c>
      <c r="E169">
        <v>0</v>
      </c>
      <c r="F169">
        <v>0</v>
      </c>
      <c r="G169">
        <v>0</v>
      </c>
      <c r="H169">
        <v>1</v>
      </c>
      <c r="I169">
        <f t="shared" si="14"/>
        <v>29</v>
      </c>
      <c r="J169">
        <f>IFERROR(('PCU Matrices'!$C$2*B169)+('PCU Matrices'!$D$2*C169)+('PCU Matrices'!$D$2*D169)+('PCU Matrices'!$E$2*E169)+('PCU Matrices'!$F$2*F169)+('PCU Matrices'!$G$2*G169)+('PCU Matrices'!$B$2*H169),"0")</f>
        <v>28.2</v>
      </c>
    </row>
    <row r="170" spans="1:10" x14ac:dyDescent="0.2">
      <c r="A170" s="1">
        <v>46175.427083333336</v>
      </c>
      <c r="B170">
        <v>1</v>
      </c>
      <c r="C170">
        <v>34</v>
      </c>
      <c r="D170">
        <v>7</v>
      </c>
      <c r="E170">
        <v>3</v>
      </c>
      <c r="F170">
        <v>0</v>
      </c>
      <c r="G170">
        <v>0</v>
      </c>
      <c r="H170">
        <v>0</v>
      </c>
      <c r="I170">
        <f t="shared" si="14"/>
        <v>45</v>
      </c>
      <c r="J170">
        <f>IFERROR(('PCU Matrices'!$C$2*B170)+('PCU Matrices'!$D$2*C170)+('PCU Matrices'!$D$2*D170)+('PCU Matrices'!$E$2*E170)+('PCU Matrices'!$F$2*F170)+('PCU Matrices'!$G$2*G170)+('PCU Matrices'!$B$2*H170),"0")</f>
        <v>45.9</v>
      </c>
    </row>
    <row r="171" spans="1:10" x14ac:dyDescent="0.2">
      <c r="A171" s="1">
        <v>46175.4375</v>
      </c>
      <c r="B171">
        <v>0</v>
      </c>
      <c r="C171">
        <v>28</v>
      </c>
      <c r="D171">
        <v>8</v>
      </c>
      <c r="E171">
        <v>3</v>
      </c>
      <c r="F171">
        <v>0</v>
      </c>
      <c r="G171">
        <v>0</v>
      </c>
      <c r="H171">
        <v>0</v>
      </c>
      <c r="I171">
        <f t="shared" si="14"/>
        <v>39</v>
      </c>
      <c r="J171">
        <f>IFERROR(('PCU Matrices'!$C$2*B171)+('PCU Matrices'!$D$2*C171)+('PCU Matrices'!$D$2*D171)+('PCU Matrices'!$E$2*E171)+('PCU Matrices'!$F$2*F171)+('PCU Matrices'!$G$2*G171)+('PCU Matrices'!$B$2*H171),"0")</f>
        <v>40.5</v>
      </c>
    </row>
    <row r="172" spans="1:10" x14ac:dyDescent="0.2">
      <c r="A172" s="1">
        <v>46175.447916666664</v>
      </c>
      <c r="B172">
        <v>0</v>
      </c>
      <c r="C172">
        <v>31</v>
      </c>
      <c r="D172">
        <v>10</v>
      </c>
      <c r="E172">
        <v>2</v>
      </c>
      <c r="F172">
        <v>0</v>
      </c>
      <c r="G172">
        <v>0</v>
      </c>
      <c r="H172">
        <v>0</v>
      </c>
      <c r="I172">
        <f t="shared" si="14"/>
        <v>43</v>
      </c>
      <c r="J172">
        <f>IFERROR(('PCU Matrices'!$C$2*B172)+('PCU Matrices'!$D$2*C172)+('PCU Matrices'!$D$2*D172)+('PCU Matrices'!$E$2*E172)+('PCU Matrices'!$F$2*F172)+('PCU Matrices'!$G$2*G172)+('PCU Matrices'!$B$2*H172),"0")</f>
        <v>44</v>
      </c>
    </row>
    <row r="173" spans="1:10" x14ac:dyDescent="0.2">
      <c r="A173" s="1">
        <v>46175.458333333336</v>
      </c>
      <c r="B173">
        <v>0</v>
      </c>
      <c r="C173">
        <v>37</v>
      </c>
      <c r="D173">
        <v>9</v>
      </c>
      <c r="E173">
        <v>3</v>
      </c>
      <c r="F173">
        <v>0</v>
      </c>
      <c r="G173">
        <v>0</v>
      </c>
      <c r="H173">
        <v>0</v>
      </c>
      <c r="I173">
        <f t="shared" si="14"/>
        <v>49</v>
      </c>
      <c r="J173">
        <f>IFERROR(('PCU Matrices'!$C$2*B173)+('PCU Matrices'!$D$2*C173)+('PCU Matrices'!$D$2*D173)+('PCU Matrices'!$E$2*E173)+('PCU Matrices'!$F$2*F173)+('PCU Matrices'!$G$2*G173)+('PCU Matrices'!$B$2*H173),"0")</f>
        <v>50.5</v>
      </c>
    </row>
    <row r="174" spans="1:10" x14ac:dyDescent="0.2">
      <c r="A174" s="1">
        <v>46175.46875</v>
      </c>
      <c r="B174">
        <v>0</v>
      </c>
      <c r="C174">
        <v>21</v>
      </c>
      <c r="D174">
        <v>9</v>
      </c>
      <c r="E174">
        <v>3</v>
      </c>
      <c r="F174">
        <v>0</v>
      </c>
      <c r="G174">
        <v>0</v>
      </c>
      <c r="H174">
        <v>0</v>
      </c>
      <c r="I174">
        <f t="shared" si="14"/>
        <v>33</v>
      </c>
      <c r="J174">
        <f>IFERROR(('PCU Matrices'!$C$2*B174)+('PCU Matrices'!$D$2*C174)+('PCU Matrices'!$D$2*D174)+('PCU Matrices'!$E$2*E174)+('PCU Matrices'!$F$2*F174)+('PCU Matrices'!$G$2*G174)+('PCU Matrices'!$B$2*H174),"0")</f>
        <v>34.5</v>
      </c>
    </row>
    <row r="175" spans="1:10" x14ac:dyDescent="0.2">
      <c r="A175" s="1">
        <v>46175.479166666664</v>
      </c>
      <c r="B175">
        <v>0</v>
      </c>
      <c r="C175">
        <v>31</v>
      </c>
      <c r="D175">
        <v>6</v>
      </c>
      <c r="E175">
        <v>0</v>
      </c>
      <c r="F175">
        <v>0</v>
      </c>
      <c r="G175">
        <v>0</v>
      </c>
      <c r="H175">
        <v>0</v>
      </c>
      <c r="I175">
        <f t="shared" si="14"/>
        <v>37</v>
      </c>
      <c r="J175">
        <f>IFERROR(('PCU Matrices'!$C$2*B175)+('PCU Matrices'!$D$2*C175)+('PCU Matrices'!$D$2*D175)+('PCU Matrices'!$E$2*E175)+('PCU Matrices'!$F$2*F175)+('PCU Matrices'!$G$2*G175)+('PCU Matrices'!$B$2*H175),"0")</f>
        <v>37</v>
      </c>
    </row>
    <row r="176" spans="1:10" x14ac:dyDescent="0.2">
      <c r="A176" s="1">
        <v>46175.489583333336</v>
      </c>
      <c r="B176">
        <v>1</v>
      </c>
      <c r="C176">
        <v>25</v>
      </c>
      <c r="D176">
        <v>7</v>
      </c>
      <c r="E176">
        <v>2</v>
      </c>
      <c r="F176">
        <v>0</v>
      </c>
      <c r="G176">
        <v>0</v>
      </c>
      <c r="H176">
        <v>0</v>
      </c>
      <c r="I176">
        <f t="shared" si="14"/>
        <v>35</v>
      </c>
      <c r="J176">
        <f>IFERROR(('PCU Matrices'!$C$2*B176)+('PCU Matrices'!$D$2*C176)+('PCU Matrices'!$D$2*D176)+('PCU Matrices'!$E$2*E176)+('PCU Matrices'!$F$2*F176)+('PCU Matrices'!$G$2*G176)+('PCU Matrices'!$B$2*H176),"0")</f>
        <v>35.4</v>
      </c>
    </row>
    <row r="177" spans="1:10" x14ac:dyDescent="0.2">
      <c r="A177" s="1">
        <v>46175.5</v>
      </c>
      <c r="B177">
        <v>0</v>
      </c>
      <c r="C177">
        <v>23</v>
      </c>
      <c r="D177">
        <v>6</v>
      </c>
      <c r="E177">
        <v>2</v>
      </c>
      <c r="F177">
        <v>0</v>
      </c>
      <c r="G177">
        <v>0</v>
      </c>
      <c r="H177">
        <v>1</v>
      </c>
      <c r="I177">
        <f t="shared" si="14"/>
        <v>32</v>
      </c>
      <c r="J177">
        <f>IFERROR(('PCU Matrices'!$C$2*B177)+('PCU Matrices'!$D$2*C177)+('PCU Matrices'!$D$2*D177)+('PCU Matrices'!$E$2*E177)+('PCU Matrices'!$F$2*F177)+('PCU Matrices'!$G$2*G177)+('PCU Matrices'!$B$2*H177),"0")</f>
        <v>32.200000000000003</v>
      </c>
    </row>
    <row r="178" spans="1:10" x14ac:dyDescent="0.2">
      <c r="A178" s="1">
        <v>46175.510416666664</v>
      </c>
      <c r="B178">
        <v>0</v>
      </c>
      <c r="C178">
        <v>31</v>
      </c>
      <c r="D178">
        <v>4</v>
      </c>
      <c r="E178">
        <v>2</v>
      </c>
      <c r="F178">
        <v>0</v>
      </c>
      <c r="G178">
        <v>0</v>
      </c>
      <c r="H178">
        <v>0</v>
      </c>
      <c r="I178">
        <f t="shared" si="14"/>
        <v>37</v>
      </c>
      <c r="J178">
        <f>IFERROR(('PCU Matrices'!$C$2*B178)+('PCU Matrices'!$D$2*C178)+('PCU Matrices'!$D$2*D178)+('PCU Matrices'!$E$2*E178)+('PCU Matrices'!$F$2*F178)+('PCU Matrices'!$G$2*G178)+('PCU Matrices'!$B$2*H178),"0")</f>
        <v>38</v>
      </c>
    </row>
    <row r="179" spans="1:10" x14ac:dyDescent="0.2">
      <c r="A179" s="1">
        <v>46175.520833333336</v>
      </c>
      <c r="B179">
        <v>0</v>
      </c>
      <c r="C179">
        <v>40</v>
      </c>
      <c r="D179">
        <v>6</v>
      </c>
      <c r="E179">
        <v>3</v>
      </c>
      <c r="F179">
        <v>1</v>
      </c>
      <c r="G179">
        <v>0</v>
      </c>
      <c r="H179">
        <v>0</v>
      </c>
      <c r="I179">
        <f t="shared" si="14"/>
        <v>50</v>
      </c>
      <c r="J179">
        <f>IFERROR(('PCU Matrices'!$C$2*B179)+('PCU Matrices'!$D$2*C179)+('PCU Matrices'!$D$2*D179)+('PCU Matrices'!$E$2*E179)+('PCU Matrices'!$F$2*F179)+('PCU Matrices'!$G$2*G179)+('PCU Matrices'!$B$2*H179),"0")</f>
        <v>53</v>
      </c>
    </row>
    <row r="180" spans="1:10" x14ac:dyDescent="0.2">
      <c r="A180" s="1">
        <v>46175.53125</v>
      </c>
      <c r="B180">
        <v>0</v>
      </c>
      <c r="C180">
        <v>22</v>
      </c>
      <c r="D180">
        <v>13</v>
      </c>
      <c r="E180">
        <v>3</v>
      </c>
      <c r="F180">
        <v>0</v>
      </c>
      <c r="G180">
        <v>0</v>
      </c>
      <c r="H180">
        <v>1</v>
      </c>
      <c r="I180">
        <f t="shared" si="14"/>
        <v>39</v>
      </c>
      <c r="J180">
        <f>IFERROR(('PCU Matrices'!$C$2*B180)+('PCU Matrices'!$D$2*C180)+('PCU Matrices'!$D$2*D180)+('PCU Matrices'!$E$2*E180)+('PCU Matrices'!$F$2*F180)+('PCU Matrices'!$G$2*G180)+('PCU Matrices'!$B$2*H180),"0")</f>
        <v>39.700000000000003</v>
      </c>
    </row>
    <row r="181" spans="1:10" x14ac:dyDescent="0.2">
      <c r="A181" s="1">
        <v>46175.541666666664</v>
      </c>
      <c r="B181">
        <v>0</v>
      </c>
      <c r="C181">
        <v>23</v>
      </c>
      <c r="D181">
        <v>3</v>
      </c>
      <c r="E181">
        <v>3</v>
      </c>
      <c r="F181">
        <v>0</v>
      </c>
      <c r="G181">
        <v>0</v>
      </c>
      <c r="H181">
        <v>1</v>
      </c>
      <c r="I181">
        <f t="shared" si="14"/>
        <v>30</v>
      </c>
      <c r="J181">
        <f>IFERROR(('PCU Matrices'!$C$2*B181)+('PCU Matrices'!$D$2*C181)+('PCU Matrices'!$D$2*D181)+('PCU Matrices'!$E$2*E181)+('PCU Matrices'!$F$2*F181)+('PCU Matrices'!$G$2*G181)+('PCU Matrices'!$B$2*H181),"0")</f>
        <v>30.7</v>
      </c>
    </row>
    <row r="182" spans="1:10" x14ac:dyDescent="0.2">
      <c r="A182" s="1">
        <v>46175.552083333336</v>
      </c>
      <c r="B182">
        <v>1</v>
      </c>
      <c r="C182">
        <v>40</v>
      </c>
      <c r="D182">
        <v>9</v>
      </c>
      <c r="E182">
        <v>1</v>
      </c>
      <c r="F182">
        <v>0</v>
      </c>
      <c r="G182">
        <v>0</v>
      </c>
      <c r="H182">
        <v>1</v>
      </c>
      <c r="I182">
        <f t="shared" si="14"/>
        <v>52</v>
      </c>
      <c r="J182">
        <f>IFERROR(('PCU Matrices'!$C$2*B182)+('PCU Matrices'!$D$2*C182)+('PCU Matrices'!$D$2*D182)+('PCU Matrices'!$E$2*E182)+('PCU Matrices'!$F$2*F182)+('PCU Matrices'!$G$2*G182)+('PCU Matrices'!$B$2*H182),"0")</f>
        <v>51.1</v>
      </c>
    </row>
    <row r="183" spans="1:10" x14ac:dyDescent="0.2">
      <c r="A183" s="1">
        <v>46175.5625</v>
      </c>
      <c r="B183">
        <v>0</v>
      </c>
      <c r="C183">
        <v>41</v>
      </c>
      <c r="D183">
        <v>10</v>
      </c>
      <c r="E183">
        <v>1</v>
      </c>
      <c r="F183">
        <v>0</v>
      </c>
      <c r="G183">
        <v>0</v>
      </c>
      <c r="H183">
        <v>0</v>
      </c>
      <c r="I183">
        <f t="shared" si="14"/>
        <v>52</v>
      </c>
      <c r="J183">
        <f>IFERROR(('PCU Matrices'!$C$2*B183)+('PCU Matrices'!$D$2*C183)+('PCU Matrices'!$D$2*D183)+('PCU Matrices'!$E$2*E183)+('PCU Matrices'!$F$2*F183)+('PCU Matrices'!$G$2*G183)+('PCU Matrices'!$B$2*H183),"0")</f>
        <v>52.5</v>
      </c>
    </row>
    <row r="184" spans="1:10" x14ac:dyDescent="0.2">
      <c r="A184" s="1">
        <v>46175.572916666664</v>
      </c>
      <c r="B184">
        <v>1</v>
      </c>
      <c r="C184">
        <v>36</v>
      </c>
      <c r="D184">
        <v>7</v>
      </c>
      <c r="E184">
        <v>3</v>
      </c>
      <c r="F184">
        <v>0</v>
      </c>
      <c r="G184">
        <v>1</v>
      </c>
      <c r="H184">
        <v>0</v>
      </c>
      <c r="I184">
        <f t="shared" si="14"/>
        <v>48</v>
      </c>
      <c r="J184">
        <f>IFERROR(('PCU Matrices'!$C$2*B184)+('PCU Matrices'!$D$2*C184)+('PCU Matrices'!$D$2*D184)+('PCU Matrices'!$E$2*E184)+('PCU Matrices'!$F$2*F184)+('PCU Matrices'!$G$2*G184)+('PCU Matrices'!$B$2*H184),"0")</f>
        <v>49.8</v>
      </c>
    </row>
    <row r="185" spans="1:10" x14ac:dyDescent="0.2">
      <c r="A185" s="1">
        <v>46175.583333333336</v>
      </c>
      <c r="B185">
        <v>2</v>
      </c>
      <c r="C185">
        <v>37</v>
      </c>
      <c r="D185">
        <v>5</v>
      </c>
      <c r="E185">
        <v>0</v>
      </c>
      <c r="F185">
        <v>1</v>
      </c>
      <c r="G185">
        <v>0</v>
      </c>
      <c r="H185">
        <v>0</v>
      </c>
      <c r="I185">
        <f t="shared" si="14"/>
        <v>45</v>
      </c>
      <c r="J185">
        <f>IFERROR(('PCU Matrices'!$C$2*B185)+('PCU Matrices'!$D$2*C185)+('PCU Matrices'!$D$2*D185)+('PCU Matrices'!$E$2*E185)+('PCU Matrices'!$F$2*F185)+('PCU Matrices'!$G$2*G185)+('PCU Matrices'!$B$2*H185),"0")</f>
        <v>45.3</v>
      </c>
    </row>
    <row r="186" spans="1:10" x14ac:dyDescent="0.2">
      <c r="A186" s="1">
        <v>46175.59375</v>
      </c>
      <c r="B186">
        <v>2</v>
      </c>
      <c r="C186">
        <v>56</v>
      </c>
      <c r="D186">
        <v>7</v>
      </c>
      <c r="E186">
        <v>0</v>
      </c>
      <c r="F186">
        <v>0</v>
      </c>
      <c r="G186">
        <v>0</v>
      </c>
      <c r="H186">
        <v>0</v>
      </c>
      <c r="I186">
        <f t="shared" si="14"/>
        <v>65</v>
      </c>
      <c r="J186">
        <f>IFERROR(('PCU Matrices'!$C$2*B186)+('PCU Matrices'!$D$2*C186)+('PCU Matrices'!$D$2*D186)+('PCU Matrices'!$E$2*E186)+('PCU Matrices'!$F$2*F186)+('PCU Matrices'!$G$2*G186)+('PCU Matrices'!$B$2*H186),"0")</f>
        <v>63.8</v>
      </c>
    </row>
    <row r="187" spans="1:10" x14ac:dyDescent="0.2">
      <c r="A187" s="1">
        <v>46175.604166666664</v>
      </c>
      <c r="B187">
        <v>1</v>
      </c>
      <c r="C187">
        <v>37</v>
      </c>
      <c r="D187">
        <v>11</v>
      </c>
      <c r="E187">
        <v>2</v>
      </c>
      <c r="F187">
        <v>0</v>
      </c>
      <c r="G187">
        <v>0</v>
      </c>
      <c r="H187">
        <v>0</v>
      </c>
      <c r="I187">
        <f t="shared" si="14"/>
        <v>51</v>
      </c>
      <c r="J187">
        <f>IFERROR(('PCU Matrices'!$C$2*B187)+('PCU Matrices'!$D$2*C187)+('PCU Matrices'!$D$2*D187)+('PCU Matrices'!$E$2*E187)+('PCU Matrices'!$F$2*F187)+('PCU Matrices'!$G$2*G187)+('PCU Matrices'!$B$2*H187),"0")</f>
        <v>51.4</v>
      </c>
    </row>
    <row r="188" spans="1:10" x14ac:dyDescent="0.2">
      <c r="A188" s="1">
        <v>46175.614583333336</v>
      </c>
      <c r="B188">
        <v>0</v>
      </c>
      <c r="C188">
        <v>53</v>
      </c>
      <c r="D188">
        <v>11</v>
      </c>
      <c r="E188">
        <v>2</v>
      </c>
      <c r="F188">
        <v>0</v>
      </c>
      <c r="G188">
        <v>0</v>
      </c>
      <c r="H188">
        <v>0</v>
      </c>
      <c r="I188">
        <f t="shared" si="14"/>
        <v>66</v>
      </c>
      <c r="J188">
        <f>IFERROR(('PCU Matrices'!$C$2*B188)+('PCU Matrices'!$D$2*C188)+('PCU Matrices'!$D$2*D188)+('PCU Matrices'!$E$2*E188)+('PCU Matrices'!$F$2*F188)+('PCU Matrices'!$G$2*G188)+('PCU Matrices'!$B$2*H188),"0")</f>
        <v>67</v>
      </c>
    </row>
    <row r="189" spans="1:10" x14ac:dyDescent="0.2">
      <c r="A189" s="1">
        <v>46175.625</v>
      </c>
      <c r="B189">
        <v>0</v>
      </c>
      <c r="C189">
        <v>46</v>
      </c>
      <c r="D189">
        <v>13</v>
      </c>
      <c r="E189">
        <v>0</v>
      </c>
      <c r="F189">
        <v>0</v>
      </c>
      <c r="G189">
        <v>0</v>
      </c>
      <c r="H189">
        <v>0</v>
      </c>
      <c r="I189">
        <f t="shared" si="14"/>
        <v>59</v>
      </c>
      <c r="J189">
        <f>IFERROR(('PCU Matrices'!$C$2*B189)+('PCU Matrices'!$D$2*C189)+('PCU Matrices'!$D$2*D189)+('PCU Matrices'!$E$2*E189)+('PCU Matrices'!$F$2*F189)+('PCU Matrices'!$G$2*G189)+('PCU Matrices'!$B$2*H189),"0")</f>
        <v>59</v>
      </c>
    </row>
    <row r="190" spans="1:10" x14ac:dyDescent="0.2">
      <c r="A190" s="1">
        <v>46175.635416666664</v>
      </c>
      <c r="B190">
        <v>1</v>
      </c>
      <c r="C190">
        <v>40</v>
      </c>
      <c r="D190">
        <v>14</v>
      </c>
      <c r="E190">
        <v>2</v>
      </c>
      <c r="F190">
        <v>0</v>
      </c>
      <c r="G190">
        <v>0</v>
      </c>
      <c r="H190">
        <v>0</v>
      </c>
      <c r="I190">
        <f t="shared" si="14"/>
        <v>57</v>
      </c>
      <c r="J190">
        <f>IFERROR(('PCU Matrices'!$C$2*B190)+('PCU Matrices'!$D$2*C190)+('PCU Matrices'!$D$2*D190)+('PCU Matrices'!$E$2*E190)+('PCU Matrices'!$F$2*F190)+('PCU Matrices'!$G$2*G190)+('PCU Matrices'!$B$2*H190),"0")</f>
        <v>57.4</v>
      </c>
    </row>
    <row r="191" spans="1:10" x14ac:dyDescent="0.2">
      <c r="A191" s="1">
        <v>46175.645833333336</v>
      </c>
      <c r="B191">
        <v>1</v>
      </c>
      <c r="C191">
        <v>59</v>
      </c>
      <c r="D191">
        <v>10</v>
      </c>
      <c r="E191">
        <v>1</v>
      </c>
      <c r="F191">
        <v>0</v>
      </c>
      <c r="G191">
        <v>0</v>
      </c>
      <c r="H191">
        <v>0</v>
      </c>
      <c r="I191">
        <f t="shared" si="14"/>
        <v>71</v>
      </c>
      <c r="J191">
        <f>IFERROR(('PCU Matrices'!$C$2*B191)+('PCU Matrices'!$D$2*C191)+('PCU Matrices'!$D$2*D191)+('PCU Matrices'!$E$2*E191)+('PCU Matrices'!$F$2*F191)+('PCU Matrices'!$G$2*G191)+('PCU Matrices'!$B$2*H191),"0")</f>
        <v>70.900000000000006</v>
      </c>
    </row>
    <row r="192" spans="1:10" x14ac:dyDescent="0.2">
      <c r="A192" s="1">
        <v>46175.65625</v>
      </c>
      <c r="B192">
        <v>2</v>
      </c>
      <c r="C192">
        <v>65</v>
      </c>
      <c r="D192">
        <v>16</v>
      </c>
      <c r="E192">
        <v>5</v>
      </c>
      <c r="F192">
        <v>1</v>
      </c>
      <c r="G192">
        <v>0</v>
      </c>
      <c r="H192">
        <v>0</v>
      </c>
      <c r="I192">
        <f t="shared" si="14"/>
        <v>89</v>
      </c>
      <c r="J192">
        <f>IFERROR(('PCU Matrices'!$C$2*B192)+('PCU Matrices'!$D$2*C192)+('PCU Matrices'!$D$2*D192)+('PCU Matrices'!$E$2*E192)+('PCU Matrices'!$F$2*F192)+('PCU Matrices'!$G$2*G192)+('PCU Matrices'!$B$2*H192),"0")</f>
        <v>91.8</v>
      </c>
    </row>
    <row r="193" spans="1:10" x14ac:dyDescent="0.2">
      <c r="A193" s="1">
        <v>46175.666666666664</v>
      </c>
      <c r="B193">
        <v>1</v>
      </c>
      <c r="C193">
        <v>53</v>
      </c>
      <c r="D193">
        <v>8</v>
      </c>
      <c r="E193">
        <v>6</v>
      </c>
      <c r="F193">
        <v>0</v>
      </c>
      <c r="G193">
        <v>0</v>
      </c>
      <c r="H193">
        <v>1</v>
      </c>
      <c r="I193">
        <f t="shared" ref="I193:I227" si="15">SUM(B193:H193)</f>
        <v>69</v>
      </c>
      <c r="J193">
        <f>IFERROR(('PCU Matrices'!$C$2*B193)+('PCU Matrices'!$D$2*C193)+('PCU Matrices'!$D$2*D193)+('PCU Matrices'!$E$2*E193)+('PCU Matrices'!$F$2*F193)+('PCU Matrices'!$G$2*G193)+('PCU Matrices'!$B$2*H193),"0")</f>
        <v>70.600000000000009</v>
      </c>
    </row>
    <row r="194" spans="1:10" x14ac:dyDescent="0.2">
      <c r="A194" s="1">
        <v>46175.677083333336</v>
      </c>
      <c r="B194">
        <v>0</v>
      </c>
      <c r="C194">
        <v>99</v>
      </c>
      <c r="D194">
        <v>9</v>
      </c>
      <c r="E194">
        <v>6</v>
      </c>
      <c r="F194">
        <v>2</v>
      </c>
      <c r="G194">
        <v>0</v>
      </c>
      <c r="H194">
        <v>0</v>
      </c>
      <c r="I194">
        <f t="shared" si="15"/>
        <v>116</v>
      </c>
      <c r="J194">
        <f>IFERROR(('PCU Matrices'!$C$2*B194)+('PCU Matrices'!$D$2*C194)+('PCU Matrices'!$D$2*D194)+('PCU Matrices'!$E$2*E194)+('PCU Matrices'!$F$2*F194)+('PCU Matrices'!$G$2*G194)+('PCU Matrices'!$B$2*H194),"0")</f>
        <v>122</v>
      </c>
    </row>
    <row r="195" spans="1:10" x14ac:dyDescent="0.2">
      <c r="A195" s="1">
        <v>46175.6875</v>
      </c>
      <c r="B195">
        <v>0</v>
      </c>
      <c r="C195">
        <v>67</v>
      </c>
      <c r="D195">
        <v>21</v>
      </c>
      <c r="E195">
        <v>3</v>
      </c>
      <c r="F195">
        <v>0</v>
      </c>
      <c r="G195">
        <v>1</v>
      </c>
      <c r="H195">
        <v>0</v>
      </c>
      <c r="I195">
        <f t="shared" si="15"/>
        <v>92</v>
      </c>
      <c r="J195">
        <f>IFERROR(('PCU Matrices'!$C$2*B195)+('PCU Matrices'!$D$2*C195)+('PCU Matrices'!$D$2*D195)+('PCU Matrices'!$E$2*E195)+('PCU Matrices'!$F$2*F195)+('PCU Matrices'!$G$2*G195)+('PCU Matrices'!$B$2*H195),"0")</f>
        <v>94.4</v>
      </c>
    </row>
    <row r="196" spans="1:10" x14ac:dyDescent="0.2">
      <c r="A196" s="1">
        <v>46175.697916666664</v>
      </c>
      <c r="B196">
        <v>1</v>
      </c>
      <c r="C196">
        <v>81</v>
      </c>
      <c r="D196">
        <v>14</v>
      </c>
      <c r="E196">
        <v>0</v>
      </c>
      <c r="F196">
        <v>0</v>
      </c>
      <c r="G196">
        <v>0</v>
      </c>
      <c r="H196">
        <v>0</v>
      </c>
      <c r="I196">
        <f t="shared" si="15"/>
        <v>96</v>
      </c>
      <c r="J196">
        <f>IFERROR(('PCU Matrices'!$C$2*B196)+('PCU Matrices'!$D$2*C196)+('PCU Matrices'!$D$2*D196)+('PCU Matrices'!$E$2*E196)+('PCU Matrices'!$F$2*F196)+('PCU Matrices'!$G$2*G196)+('PCU Matrices'!$B$2*H196),"0")</f>
        <v>95.4</v>
      </c>
    </row>
    <row r="197" spans="1:10" x14ac:dyDescent="0.2">
      <c r="A197" s="1">
        <v>46175.708333333336</v>
      </c>
      <c r="B197">
        <v>0</v>
      </c>
      <c r="C197">
        <v>86</v>
      </c>
      <c r="D197">
        <v>10</v>
      </c>
      <c r="E197">
        <v>1</v>
      </c>
      <c r="F197">
        <v>0</v>
      </c>
      <c r="G197">
        <v>0</v>
      </c>
      <c r="H197">
        <v>0</v>
      </c>
      <c r="I197">
        <f t="shared" si="15"/>
        <v>97</v>
      </c>
      <c r="J197">
        <f>IFERROR(('PCU Matrices'!$C$2*B197)+('PCU Matrices'!$D$2*C197)+('PCU Matrices'!$D$2*D197)+('PCU Matrices'!$E$2*E197)+('PCU Matrices'!$F$2*F197)+('PCU Matrices'!$G$2*G197)+('PCU Matrices'!$B$2*H197),"0")</f>
        <v>97.5</v>
      </c>
    </row>
    <row r="198" spans="1:10" x14ac:dyDescent="0.2">
      <c r="A198" s="1">
        <v>46175.71875</v>
      </c>
      <c r="B198">
        <v>1</v>
      </c>
      <c r="C198">
        <v>74</v>
      </c>
      <c r="D198">
        <v>16</v>
      </c>
      <c r="E198">
        <v>0</v>
      </c>
      <c r="F198">
        <v>0</v>
      </c>
      <c r="G198">
        <v>0</v>
      </c>
      <c r="H198">
        <v>1</v>
      </c>
      <c r="I198">
        <f t="shared" si="15"/>
        <v>92</v>
      </c>
      <c r="J198">
        <f>IFERROR(('PCU Matrices'!$C$2*B198)+('PCU Matrices'!$D$2*C198)+('PCU Matrices'!$D$2*D198)+('PCU Matrices'!$E$2*E198)+('PCU Matrices'!$F$2*F198)+('PCU Matrices'!$G$2*G198)+('PCU Matrices'!$B$2*H198),"0")</f>
        <v>90.600000000000009</v>
      </c>
    </row>
    <row r="199" spans="1:10" x14ac:dyDescent="0.2">
      <c r="A199" s="1">
        <v>46175.729166666664</v>
      </c>
      <c r="B199">
        <v>0</v>
      </c>
      <c r="C199">
        <v>101</v>
      </c>
      <c r="D199">
        <v>12</v>
      </c>
      <c r="E199">
        <v>0</v>
      </c>
      <c r="F199">
        <v>0</v>
      </c>
      <c r="G199">
        <v>0</v>
      </c>
      <c r="H199">
        <v>1</v>
      </c>
      <c r="I199">
        <f t="shared" si="15"/>
        <v>114</v>
      </c>
      <c r="J199">
        <f>IFERROR(('PCU Matrices'!$C$2*B199)+('PCU Matrices'!$D$2*C199)+('PCU Matrices'!$D$2*D199)+('PCU Matrices'!$E$2*E199)+('PCU Matrices'!$F$2*F199)+('PCU Matrices'!$G$2*G199)+('PCU Matrices'!$B$2*H199),"0")</f>
        <v>113.2</v>
      </c>
    </row>
    <row r="200" spans="1:10" x14ac:dyDescent="0.2">
      <c r="A200" s="1">
        <v>46175.739583333336</v>
      </c>
      <c r="B200">
        <v>1</v>
      </c>
      <c r="C200">
        <v>60</v>
      </c>
      <c r="D200">
        <v>4</v>
      </c>
      <c r="E200">
        <v>0</v>
      </c>
      <c r="F200">
        <v>0</v>
      </c>
      <c r="G200">
        <v>0</v>
      </c>
      <c r="H200">
        <v>0</v>
      </c>
      <c r="I200">
        <f t="shared" si="15"/>
        <v>65</v>
      </c>
      <c r="J200">
        <f>IFERROR(('PCU Matrices'!$C$2*B200)+('PCU Matrices'!$D$2*C200)+('PCU Matrices'!$D$2*D200)+('PCU Matrices'!$E$2*E200)+('PCU Matrices'!$F$2*F200)+('PCU Matrices'!$G$2*G200)+('PCU Matrices'!$B$2*H200),"0")</f>
        <v>64.400000000000006</v>
      </c>
    </row>
    <row r="201" spans="1:10" x14ac:dyDescent="0.2">
      <c r="A201" s="1">
        <v>46175.75</v>
      </c>
      <c r="B201">
        <v>1</v>
      </c>
      <c r="C201">
        <v>64</v>
      </c>
      <c r="D201">
        <v>10</v>
      </c>
      <c r="E201">
        <v>1</v>
      </c>
      <c r="F201">
        <v>0</v>
      </c>
      <c r="G201">
        <v>0</v>
      </c>
      <c r="H201">
        <v>1</v>
      </c>
      <c r="I201">
        <f t="shared" si="15"/>
        <v>77</v>
      </c>
      <c r="J201">
        <f>IFERROR(('PCU Matrices'!$C$2*B201)+('PCU Matrices'!$D$2*C201)+('PCU Matrices'!$D$2*D201)+('PCU Matrices'!$E$2*E201)+('PCU Matrices'!$F$2*F201)+('PCU Matrices'!$G$2*G201)+('PCU Matrices'!$B$2*H201),"0")</f>
        <v>76.100000000000009</v>
      </c>
    </row>
    <row r="202" spans="1:10" x14ac:dyDescent="0.2">
      <c r="A202" s="1">
        <v>46175.760416666664</v>
      </c>
      <c r="B202">
        <v>1</v>
      </c>
      <c r="C202">
        <v>49</v>
      </c>
      <c r="D202">
        <v>3</v>
      </c>
      <c r="E202">
        <v>1</v>
      </c>
      <c r="F202">
        <v>1</v>
      </c>
      <c r="G202">
        <v>0</v>
      </c>
      <c r="H202">
        <v>0</v>
      </c>
      <c r="I202">
        <f t="shared" si="15"/>
        <v>55</v>
      </c>
      <c r="J202">
        <f>IFERROR(('PCU Matrices'!$C$2*B202)+('PCU Matrices'!$D$2*C202)+('PCU Matrices'!$D$2*D202)+('PCU Matrices'!$E$2*E202)+('PCU Matrices'!$F$2*F202)+('PCU Matrices'!$G$2*G202)+('PCU Matrices'!$B$2*H202),"0")</f>
        <v>56.4</v>
      </c>
    </row>
    <row r="203" spans="1:10" x14ac:dyDescent="0.2">
      <c r="A203" s="1">
        <v>46175.770833333336</v>
      </c>
      <c r="B203">
        <v>0</v>
      </c>
      <c r="C203">
        <v>51</v>
      </c>
      <c r="D203">
        <v>3</v>
      </c>
      <c r="E203">
        <v>0</v>
      </c>
      <c r="F203">
        <v>0</v>
      </c>
      <c r="G203">
        <v>0</v>
      </c>
      <c r="H203">
        <v>0</v>
      </c>
      <c r="I203">
        <f t="shared" si="15"/>
        <v>54</v>
      </c>
      <c r="J203">
        <f>IFERROR(('PCU Matrices'!$C$2*B203)+('PCU Matrices'!$D$2*C203)+('PCU Matrices'!$D$2*D203)+('PCU Matrices'!$E$2*E203)+('PCU Matrices'!$F$2*F203)+('PCU Matrices'!$G$2*G203)+('PCU Matrices'!$B$2*H203),"0")</f>
        <v>54</v>
      </c>
    </row>
    <row r="204" spans="1:10" x14ac:dyDescent="0.2">
      <c r="A204" s="1">
        <v>46175.78125</v>
      </c>
      <c r="B204">
        <v>0</v>
      </c>
      <c r="C204">
        <v>36</v>
      </c>
      <c r="D204">
        <v>5</v>
      </c>
      <c r="E204">
        <v>0</v>
      </c>
      <c r="F204">
        <v>0</v>
      </c>
      <c r="G204">
        <v>0</v>
      </c>
      <c r="H204">
        <v>0</v>
      </c>
      <c r="I204">
        <f t="shared" si="15"/>
        <v>41</v>
      </c>
      <c r="J204">
        <f>IFERROR(('PCU Matrices'!$C$2*B204)+('PCU Matrices'!$D$2*C204)+('PCU Matrices'!$D$2*D204)+('PCU Matrices'!$E$2*E204)+('PCU Matrices'!$F$2*F204)+('PCU Matrices'!$G$2*G204)+('PCU Matrices'!$B$2*H204),"0")</f>
        <v>41</v>
      </c>
    </row>
    <row r="205" spans="1:10" x14ac:dyDescent="0.2">
      <c r="A205" s="1" t="s">
        <v>357</v>
      </c>
      <c r="B205" s="10">
        <f t="shared" ref="B205:J205" si="16">SUM(B157:B204)</f>
        <v>19</v>
      </c>
      <c r="C205" s="10">
        <f t="shared" si="16"/>
        <v>2254</v>
      </c>
      <c r="D205" s="10">
        <f t="shared" si="16"/>
        <v>465</v>
      </c>
      <c r="E205" s="10">
        <f t="shared" si="16"/>
        <v>100</v>
      </c>
      <c r="F205" s="10">
        <f t="shared" si="16"/>
        <v>10</v>
      </c>
      <c r="G205" s="10">
        <f t="shared" si="16"/>
        <v>2</v>
      </c>
      <c r="H205" s="10">
        <f t="shared" si="16"/>
        <v>10</v>
      </c>
      <c r="I205" s="10">
        <f t="shared" si="16"/>
        <v>2860</v>
      </c>
      <c r="J205" s="10">
        <f t="shared" si="16"/>
        <v>2907.4000000000005</v>
      </c>
    </row>
    <row r="206" spans="1:10" x14ac:dyDescent="0.2">
      <c r="A206" s="1" t="s">
        <v>23</v>
      </c>
      <c r="B206" s="10">
        <f>SUM(B158:B161)</f>
        <v>0</v>
      </c>
      <c r="C206" s="10">
        <f t="shared" ref="C206:J206" si="17">SUM(C158:C161)</f>
        <v>256</v>
      </c>
      <c r="D206" s="10">
        <f t="shared" si="17"/>
        <v>52</v>
      </c>
      <c r="E206" s="10">
        <f t="shared" si="17"/>
        <v>10</v>
      </c>
      <c r="F206" s="10">
        <f t="shared" si="17"/>
        <v>2</v>
      </c>
      <c r="G206" s="10">
        <f t="shared" si="17"/>
        <v>0</v>
      </c>
      <c r="H206" s="10">
        <f t="shared" si="17"/>
        <v>1</v>
      </c>
      <c r="I206" s="10">
        <f t="shared" si="17"/>
        <v>321</v>
      </c>
      <c r="J206" s="10">
        <f t="shared" si="17"/>
        <v>328.2</v>
      </c>
    </row>
    <row r="207" spans="1:10" x14ac:dyDescent="0.2">
      <c r="A207" s="1" t="s">
        <v>358</v>
      </c>
      <c r="B207" s="10">
        <f>SUM(B194:B197)</f>
        <v>1</v>
      </c>
      <c r="C207" s="10">
        <f t="shared" ref="C207:J207" si="18">SUM(C194:C197)</f>
        <v>333</v>
      </c>
      <c r="D207" s="10">
        <f t="shared" si="18"/>
        <v>54</v>
      </c>
      <c r="E207" s="10">
        <f t="shared" si="18"/>
        <v>10</v>
      </c>
      <c r="F207" s="10">
        <f t="shared" si="18"/>
        <v>2</v>
      </c>
      <c r="G207" s="10">
        <f t="shared" si="18"/>
        <v>1</v>
      </c>
      <c r="H207" s="10">
        <f t="shared" si="18"/>
        <v>0</v>
      </c>
      <c r="I207" s="10">
        <f t="shared" si="18"/>
        <v>401</v>
      </c>
      <c r="J207" s="10">
        <f t="shared" si="18"/>
        <v>409.3</v>
      </c>
    </row>
    <row r="208" spans="1:10" x14ac:dyDescent="0.2">
      <c r="A208" s="1">
        <v>46176.291666666664</v>
      </c>
      <c r="B208">
        <v>0</v>
      </c>
      <c r="C208">
        <v>40</v>
      </c>
      <c r="D208">
        <v>1</v>
      </c>
      <c r="E208">
        <v>0</v>
      </c>
      <c r="F208">
        <v>0</v>
      </c>
      <c r="G208">
        <v>0</v>
      </c>
      <c r="H208">
        <v>0</v>
      </c>
      <c r="I208">
        <f t="shared" si="15"/>
        <v>41</v>
      </c>
      <c r="J208">
        <f>IFERROR(('PCU Matrices'!$C$2*B208)+('PCU Matrices'!$D$2*C208)+('PCU Matrices'!$D$2*D208)+('PCU Matrices'!$E$2*E208)+('PCU Matrices'!$F$2*F208)+('PCU Matrices'!$G$2*G208)+('PCU Matrices'!$B$2*H208),"0")</f>
        <v>41</v>
      </c>
    </row>
    <row r="209" spans="1:10" x14ac:dyDescent="0.2">
      <c r="A209" s="1">
        <v>46176.302083333336</v>
      </c>
      <c r="B209">
        <v>0</v>
      </c>
      <c r="C209">
        <v>71</v>
      </c>
      <c r="D209">
        <v>9</v>
      </c>
      <c r="E209">
        <v>0</v>
      </c>
      <c r="F209">
        <v>0</v>
      </c>
      <c r="G209">
        <v>0</v>
      </c>
      <c r="H209">
        <v>0</v>
      </c>
      <c r="I209">
        <f t="shared" si="15"/>
        <v>80</v>
      </c>
      <c r="J209">
        <f>IFERROR(('PCU Matrices'!$C$2*B209)+('PCU Matrices'!$D$2*C209)+('PCU Matrices'!$D$2*D209)+('PCU Matrices'!$E$2*E209)+('PCU Matrices'!$F$2*F209)+('PCU Matrices'!$G$2*G209)+('PCU Matrices'!$B$2*H209),"0")</f>
        <v>80</v>
      </c>
    </row>
    <row r="210" spans="1:10" x14ac:dyDescent="0.2">
      <c r="A210" s="1">
        <v>46176.3125</v>
      </c>
      <c r="B210">
        <v>0</v>
      </c>
      <c r="C210">
        <v>62</v>
      </c>
      <c r="D210">
        <v>14</v>
      </c>
      <c r="E210">
        <v>3</v>
      </c>
      <c r="F210">
        <v>0</v>
      </c>
      <c r="G210">
        <v>0</v>
      </c>
      <c r="H210">
        <v>0</v>
      </c>
      <c r="I210">
        <f t="shared" si="15"/>
        <v>79</v>
      </c>
      <c r="J210">
        <f>IFERROR(('PCU Matrices'!$C$2*B210)+('PCU Matrices'!$D$2*C210)+('PCU Matrices'!$D$2*D210)+('PCU Matrices'!$E$2*E210)+('PCU Matrices'!$F$2*F210)+('PCU Matrices'!$G$2*G210)+('PCU Matrices'!$B$2*H210),"0")</f>
        <v>80.5</v>
      </c>
    </row>
    <row r="211" spans="1:10" x14ac:dyDescent="0.2">
      <c r="A211" s="1">
        <v>46176.322916666664</v>
      </c>
      <c r="B211">
        <v>0</v>
      </c>
      <c r="C211">
        <v>64</v>
      </c>
      <c r="D211">
        <v>13</v>
      </c>
      <c r="E211">
        <v>1</v>
      </c>
      <c r="F211">
        <v>0</v>
      </c>
      <c r="G211">
        <v>0</v>
      </c>
      <c r="H211">
        <v>0</v>
      </c>
      <c r="I211">
        <f t="shared" si="15"/>
        <v>78</v>
      </c>
      <c r="J211">
        <f>IFERROR(('PCU Matrices'!$C$2*B211)+('PCU Matrices'!$D$2*C211)+('PCU Matrices'!$D$2*D211)+('PCU Matrices'!$E$2*E211)+('PCU Matrices'!$F$2*F211)+('PCU Matrices'!$G$2*G211)+('PCU Matrices'!$B$2*H211),"0")</f>
        <v>78.5</v>
      </c>
    </row>
    <row r="212" spans="1:10" x14ac:dyDescent="0.2">
      <c r="A212" s="1">
        <v>46176.333333333336</v>
      </c>
      <c r="B212">
        <v>0</v>
      </c>
      <c r="C212">
        <v>62</v>
      </c>
      <c r="D212">
        <v>17</v>
      </c>
      <c r="E212">
        <v>3</v>
      </c>
      <c r="F212">
        <v>0</v>
      </c>
      <c r="G212">
        <v>0</v>
      </c>
      <c r="H212">
        <v>0</v>
      </c>
      <c r="I212">
        <f t="shared" si="15"/>
        <v>82</v>
      </c>
      <c r="J212">
        <f>IFERROR(('PCU Matrices'!$C$2*B212)+('PCU Matrices'!$D$2*C212)+('PCU Matrices'!$D$2*D212)+('PCU Matrices'!$E$2*E212)+('PCU Matrices'!$F$2*F212)+('PCU Matrices'!$G$2*G212)+('PCU Matrices'!$B$2*H212),"0")</f>
        <v>83.5</v>
      </c>
    </row>
    <row r="213" spans="1:10" x14ac:dyDescent="0.2">
      <c r="A213" s="1">
        <v>46176.34375</v>
      </c>
      <c r="B213">
        <v>0</v>
      </c>
      <c r="C213">
        <v>53</v>
      </c>
      <c r="D213">
        <v>6</v>
      </c>
      <c r="E213">
        <v>0</v>
      </c>
      <c r="F213">
        <v>0</v>
      </c>
      <c r="G213">
        <v>0</v>
      </c>
      <c r="H213">
        <v>0</v>
      </c>
      <c r="I213">
        <f t="shared" si="15"/>
        <v>59</v>
      </c>
      <c r="J213">
        <f>IFERROR(('PCU Matrices'!$C$2*B213)+('PCU Matrices'!$D$2*C213)+('PCU Matrices'!$D$2*D213)+('PCU Matrices'!$E$2*E213)+('PCU Matrices'!$F$2*F213)+('PCU Matrices'!$G$2*G213)+('PCU Matrices'!$B$2*H213),"0")</f>
        <v>59</v>
      </c>
    </row>
    <row r="214" spans="1:10" x14ac:dyDescent="0.2">
      <c r="A214" s="1">
        <v>46176.354166666664</v>
      </c>
      <c r="B214">
        <v>0</v>
      </c>
      <c r="C214">
        <v>48</v>
      </c>
      <c r="D214">
        <v>10</v>
      </c>
      <c r="E214">
        <v>1</v>
      </c>
      <c r="F214">
        <v>0</v>
      </c>
      <c r="G214">
        <v>0</v>
      </c>
      <c r="H214">
        <v>0</v>
      </c>
      <c r="I214">
        <f t="shared" si="15"/>
        <v>59</v>
      </c>
      <c r="J214">
        <f>IFERROR(('PCU Matrices'!$C$2*B214)+('PCU Matrices'!$D$2*C214)+('PCU Matrices'!$D$2*D214)+('PCU Matrices'!$E$2*E214)+('PCU Matrices'!$F$2*F214)+('PCU Matrices'!$G$2*G214)+('PCU Matrices'!$B$2*H214),"0")</f>
        <v>59.5</v>
      </c>
    </row>
    <row r="215" spans="1:10" x14ac:dyDescent="0.2">
      <c r="A215" s="1">
        <v>46176.364583333336</v>
      </c>
      <c r="B215">
        <v>0</v>
      </c>
      <c r="C215">
        <v>34</v>
      </c>
      <c r="D215">
        <v>8</v>
      </c>
      <c r="E215">
        <v>2</v>
      </c>
      <c r="F215">
        <v>0</v>
      </c>
      <c r="G215">
        <v>0</v>
      </c>
      <c r="H215">
        <v>0</v>
      </c>
      <c r="I215">
        <f t="shared" si="15"/>
        <v>44</v>
      </c>
      <c r="J215">
        <f>IFERROR(('PCU Matrices'!$C$2*B215)+('PCU Matrices'!$D$2*C215)+('PCU Matrices'!$D$2*D215)+('PCU Matrices'!$E$2*E215)+('PCU Matrices'!$F$2*F215)+('PCU Matrices'!$G$2*G215)+('PCU Matrices'!$B$2*H215),"0")</f>
        <v>45</v>
      </c>
    </row>
    <row r="216" spans="1:10" x14ac:dyDescent="0.2">
      <c r="A216" s="1">
        <v>46176.375</v>
      </c>
      <c r="B216">
        <v>1</v>
      </c>
      <c r="C216">
        <v>45</v>
      </c>
      <c r="D216">
        <v>7</v>
      </c>
      <c r="E216">
        <v>6</v>
      </c>
      <c r="F216">
        <v>0</v>
      </c>
      <c r="G216">
        <v>0</v>
      </c>
      <c r="H216">
        <v>0</v>
      </c>
      <c r="I216">
        <f t="shared" si="15"/>
        <v>59</v>
      </c>
      <c r="J216">
        <f>IFERROR(('PCU Matrices'!$C$2*B216)+('PCU Matrices'!$D$2*C216)+('PCU Matrices'!$D$2*D216)+('PCU Matrices'!$E$2*E216)+('PCU Matrices'!$F$2*F216)+('PCU Matrices'!$G$2*G216)+('PCU Matrices'!$B$2*H216),"0")</f>
        <v>61.4</v>
      </c>
    </row>
    <row r="217" spans="1:10" x14ac:dyDescent="0.2">
      <c r="A217" s="1">
        <v>46176.385416666664</v>
      </c>
      <c r="B217">
        <v>0</v>
      </c>
      <c r="C217">
        <v>27</v>
      </c>
      <c r="D217">
        <v>9</v>
      </c>
      <c r="E217">
        <v>4</v>
      </c>
      <c r="F217">
        <v>0</v>
      </c>
      <c r="G217">
        <v>0</v>
      </c>
      <c r="H217">
        <v>0</v>
      </c>
      <c r="I217">
        <f t="shared" si="15"/>
        <v>40</v>
      </c>
      <c r="J217">
        <f>IFERROR(('PCU Matrices'!$C$2*B217)+('PCU Matrices'!$D$2*C217)+('PCU Matrices'!$D$2*D217)+('PCU Matrices'!$E$2*E217)+('PCU Matrices'!$F$2*F217)+('PCU Matrices'!$G$2*G217)+('PCU Matrices'!$B$2*H217),"0")</f>
        <v>42</v>
      </c>
    </row>
    <row r="218" spans="1:10" x14ac:dyDescent="0.2">
      <c r="A218" s="1">
        <v>46176.395833333336</v>
      </c>
      <c r="B218">
        <v>0</v>
      </c>
      <c r="C218">
        <v>35</v>
      </c>
      <c r="D218">
        <v>5</v>
      </c>
      <c r="E218">
        <v>2</v>
      </c>
      <c r="F218">
        <v>0</v>
      </c>
      <c r="G218">
        <v>1</v>
      </c>
      <c r="H218">
        <v>0</v>
      </c>
      <c r="I218">
        <f t="shared" si="15"/>
        <v>43</v>
      </c>
      <c r="J218">
        <f>IFERROR(('PCU Matrices'!$C$2*B218)+('PCU Matrices'!$D$2*C218)+('PCU Matrices'!$D$2*D218)+('PCU Matrices'!$E$2*E218)+('PCU Matrices'!$F$2*F218)+('PCU Matrices'!$G$2*G218)+('PCU Matrices'!$B$2*H218),"0")</f>
        <v>44.9</v>
      </c>
    </row>
    <row r="219" spans="1:10" x14ac:dyDescent="0.2">
      <c r="A219" s="1">
        <v>46176.40625</v>
      </c>
      <c r="B219">
        <v>0</v>
      </c>
      <c r="C219">
        <v>28</v>
      </c>
      <c r="D219">
        <v>9</v>
      </c>
      <c r="E219">
        <v>1</v>
      </c>
      <c r="F219">
        <v>0</v>
      </c>
      <c r="G219">
        <v>1</v>
      </c>
      <c r="H219">
        <v>0</v>
      </c>
      <c r="I219">
        <f t="shared" si="15"/>
        <v>39</v>
      </c>
      <c r="J219">
        <f>IFERROR(('PCU Matrices'!$C$2*B219)+('PCU Matrices'!$D$2*C219)+('PCU Matrices'!$D$2*D219)+('PCU Matrices'!$E$2*E219)+('PCU Matrices'!$F$2*F219)+('PCU Matrices'!$G$2*G219)+('PCU Matrices'!$B$2*H219),"0")</f>
        <v>40.4</v>
      </c>
    </row>
    <row r="220" spans="1:10" x14ac:dyDescent="0.2">
      <c r="A220" s="1">
        <v>46176.416666666664</v>
      </c>
      <c r="B220">
        <v>1</v>
      </c>
      <c r="C220">
        <v>23</v>
      </c>
      <c r="D220">
        <v>11</v>
      </c>
      <c r="E220">
        <v>1</v>
      </c>
      <c r="F220">
        <v>0</v>
      </c>
      <c r="G220">
        <v>0</v>
      </c>
      <c r="H220">
        <v>0</v>
      </c>
      <c r="I220">
        <f t="shared" si="15"/>
        <v>36</v>
      </c>
      <c r="J220">
        <f>IFERROR(('PCU Matrices'!$C$2*B220)+('PCU Matrices'!$D$2*C220)+('PCU Matrices'!$D$2*D220)+('PCU Matrices'!$E$2*E220)+('PCU Matrices'!$F$2*F220)+('PCU Matrices'!$G$2*G220)+('PCU Matrices'!$B$2*H220),"0")</f>
        <v>35.9</v>
      </c>
    </row>
    <row r="221" spans="1:10" x14ac:dyDescent="0.2">
      <c r="A221" s="1">
        <v>46176.427083333336</v>
      </c>
      <c r="B221">
        <v>0</v>
      </c>
      <c r="C221">
        <v>20</v>
      </c>
      <c r="D221">
        <v>3</v>
      </c>
      <c r="E221">
        <v>4</v>
      </c>
      <c r="F221">
        <v>0</v>
      </c>
      <c r="G221">
        <v>0</v>
      </c>
      <c r="H221">
        <v>0</v>
      </c>
      <c r="I221">
        <f t="shared" si="15"/>
        <v>27</v>
      </c>
      <c r="J221">
        <f>IFERROR(('PCU Matrices'!$C$2*B221)+('PCU Matrices'!$D$2*C221)+('PCU Matrices'!$D$2*D221)+('PCU Matrices'!$E$2*E221)+('PCU Matrices'!$F$2*F221)+('PCU Matrices'!$G$2*G221)+('PCU Matrices'!$B$2*H221),"0")</f>
        <v>29</v>
      </c>
    </row>
    <row r="222" spans="1:10" x14ac:dyDescent="0.2">
      <c r="A222" s="1">
        <v>46176.4375</v>
      </c>
      <c r="B222">
        <v>0</v>
      </c>
      <c r="C222">
        <v>15</v>
      </c>
      <c r="D222">
        <v>5</v>
      </c>
      <c r="E222">
        <v>2</v>
      </c>
      <c r="F222">
        <v>0</v>
      </c>
      <c r="G222">
        <v>0</v>
      </c>
      <c r="H222">
        <v>0</v>
      </c>
      <c r="I222">
        <f t="shared" si="15"/>
        <v>22</v>
      </c>
      <c r="J222">
        <f>IFERROR(('PCU Matrices'!$C$2*B222)+('PCU Matrices'!$D$2*C222)+('PCU Matrices'!$D$2*D222)+('PCU Matrices'!$E$2*E222)+('PCU Matrices'!$F$2*F222)+('PCU Matrices'!$G$2*G222)+('PCU Matrices'!$B$2*H222),"0")</f>
        <v>23</v>
      </c>
    </row>
    <row r="223" spans="1:10" x14ac:dyDescent="0.2">
      <c r="A223" s="1">
        <v>46176.447916666664</v>
      </c>
      <c r="B223">
        <v>0</v>
      </c>
      <c r="C223">
        <v>24</v>
      </c>
      <c r="D223">
        <v>10</v>
      </c>
      <c r="E223">
        <v>1</v>
      </c>
      <c r="F223">
        <v>1</v>
      </c>
      <c r="G223">
        <v>0</v>
      </c>
      <c r="H223">
        <v>0</v>
      </c>
      <c r="I223">
        <f t="shared" si="15"/>
        <v>36</v>
      </c>
      <c r="J223">
        <f>IFERROR(('PCU Matrices'!$C$2*B223)+('PCU Matrices'!$D$2*C223)+('PCU Matrices'!$D$2*D223)+('PCU Matrices'!$E$2*E223)+('PCU Matrices'!$F$2*F223)+('PCU Matrices'!$G$2*G223)+('PCU Matrices'!$B$2*H223),"0")</f>
        <v>38</v>
      </c>
    </row>
    <row r="224" spans="1:10" x14ac:dyDescent="0.2">
      <c r="A224" s="1">
        <v>46176.458333333336</v>
      </c>
      <c r="B224">
        <v>0</v>
      </c>
      <c r="C224">
        <v>24</v>
      </c>
      <c r="D224">
        <v>6</v>
      </c>
      <c r="E224">
        <v>1</v>
      </c>
      <c r="F224">
        <v>0</v>
      </c>
      <c r="G224">
        <v>0</v>
      </c>
      <c r="H224">
        <v>0</v>
      </c>
      <c r="I224">
        <f t="shared" si="15"/>
        <v>31</v>
      </c>
      <c r="J224">
        <f>IFERROR(('PCU Matrices'!$C$2*B224)+('PCU Matrices'!$D$2*C224)+('PCU Matrices'!$D$2*D224)+('PCU Matrices'!$E$2*E224)+('PCU Matrices'!$F$2*F224)+('PCU Matrices'!$G$2*G224)+('PCU Matrices'!$B$2*H224),"0")</f>
        <v>31.5</v>
      </c>
    </row>
    <row r="225" spans="1:10" x14ac:dyDescent="0.2">
      <c r="A225" s="1">
        <v>46176.46875</v>
      </c>
      <c r="B225">
        <v>0</v>
      </c>
      <c r="C225">
        <v>19</v>
      </c>
      <c r="D225">
        <v>7</v>
      </c>
      <c r="E225">
        <v>1</v>
      </c>
      <c r="F225">
        <v>0</v>
      </c>
      <c r="G225">
        <v>0</v>
      </c>
      <c r="H225">
        <v>0</v>
      </c>
      <c r="I225">
        <f t="shared" si="15"/>
        <v>27</v>
      </c>
      <c r="J225">
        <f>IFERROR(('PCU Matrices'!$C$2*B225)+('PCU Matrices'!$D$2*C225)+('PCU Matrices'!$D$2*D225)+('PCU Matrices'!$E$2*E225)+('PCU Matrices'!$F$2*F225)+('PCU Matrices'!$G$2*G225)+('PCU Matrices'!$B$2*H225),"0")</f>
        <v>27.5</v>
      </c>
    </row>
    <row r="226" spans="1:10" x14ac:dyDescent="0.2">
      <c r="A226" s="1">
        <v>46176.479166666664</v>
      </c>
      <c r="B226">
        <v>0</v>
      </c>
      <c r="C226">
        <v>29</v>
      </c>
      <c r="D226">
        <v>8</v>
      </c>
      <c r="E226">
        <v>4</v>
      </c>
      <c r="F226">
        <v>0</v>
      </c>
      <c r="G226">
        <v>0</v>
      </c>
      <c r="H226">
        <v>0</v>
      </c>
      <c r="I226">
        <f t="shared" si="15"/>
        <v>41</v>
      </c>
      <c r="J226">
        <f>IFERROR(('PCU Matrices'!$C$2*B226)+('PCU Matrices'!$D$2*C226)+('PCU Matrices'!$D$2*D226)+('PCU Matrices'!$E$2*E226)+('PCU Matrices'!$F$2*F226)+('PCU Matrices'!$G$2*G226)+('PCU Matrices'!$B$2*H226),"0")</f>
        <v>43</v>
      </c>
    </row>
    <row r="227" spans="1:10" x14ac:dyDescent="0.2">
      <c r="A227" s="1">
        <v>46176.489583333336</v>
      </c>
      <c r="B227">
        <v>0</v>
      </c>
      <c r="C227">
        <v>30</v>
      </c>
      <c r="D227">
        <v>3</v>
      </c>
      <c r="E227">
        <v>3</v>
      </c>
      <c r="F227">
        <v>0</v>
      </c>
      <c r="G227">
        <v>0</v>
      </c>
      <c r="H227">
        <v>0</v>
      </c>
      <c r="I227">
        <f t="shared" si="15"/>
        <v>36</v>
      </c>
      <c r="J227">
        <f>IFERROR(('PCU Matrices'!$C$2*B227)+('PCU Matrices'!$D$2*C227)+('PCU Matrices'!$D$2*D227)+('PCU Matrices'!$E$2*E227)+('PCU Matrices'!$F$2*F227)+('PCU Matrices'!$G$2*G227)+('PCU Matrices'!$B$2*H227),"0")</f>
        <v>37.5</v>
      </c>
    </row>
    <row r="228" spans="1:10" x14ac:dyDescent="0.2">
      <c r="A228" s="1">
        <v>46176.5</v>
      </c>
      <c r="B228">
        <v>2</v>
      </c>
      <c r="C228">
        <v>43</v>
      </c>
      <c r="D228">
        <v>4</v>
      </c>
      <c r="E228">
        <v>3</v>
      </c>
      <c r="F228">
        <v>0</v>
      </c>
      <c r="G228">
        <v>0</v>
      </c>
      <c r="H228">
        <v>0</v>
      </c>
      <c r="I228">
        <f t="shared" ref="I228:I255" si="19">SUM(B228:H228)</f>
        <v>52</v>
      </c>
      <c r="J228">
        <f>IFERROR(('PCU Matrices'!$C$2*B228)+('PCU Matrices'!$D$2*C228)+('PCU Matrices'!$D$2*D228)+('PCU Matrices'!$E$2*E228)+('PCU Matrices'!$F$2*F228)+('PCU Matrices'!$G$2*G228)+('PCU Matrices'!$B$2*H228),"0")</f>
        <v>52.3</v>
      </c>
    </row>
    <row r="229" spans="1:10" x14ac:dyDescent="0.2">
      <c r="A229" s="1">
        <v>46176.510416666664</v>
      </c>
      <c r="B229">
        <v>1</v>
      </c>
      <c r="C229">
        <v>22</v>
      </c>
      <c r="D229">
        <v>4</v>
      </c>
      <c r="E229">
        <v>5</v>
      </c>
      <c r="F229">
        <v>1</v>
      </c>
      <c r="G229">
        <v>0</v>
      </c>
      <c r="H229">
        <v>0</v>
      </c>
      <c r="I229">
        <f t="shared" si="19"/>
        <v>33</v>
      </c>
      <c r="J229">
        <f>IFERROR(('PCU Matrices'!$C$2*B229)+('PCU Matrices'!$D$2*C229)+('PCU Matrices'!$D$2*D229)+('PCU Matrices'!$E$2*E229)+('PCU Matrices'!$F$2*F229)+('PCU Matrices'!$G$2*G229)+('PCU Matrices'!$B$2*H229),"0")</f>
        <v>36.4</v>
      </c>
    </row>
    <row r="230" spans="1:10" x14ac:dyDescent="0.2">
      <c r="A230" s="1">
        <v>46176.520833333336</v>
      </c>
      <c r="B230">
        <v>0</v>
      </c>
      <c r="C230">
        <v>29</v>
      </c>
      <c r="D230">
        <v>6</v>
      </c>
      <c r="E230">
        <v>2</v>
      </c>
      <c r="F230">
        <v>0</v>
      </c>
      <c r="G230">
        <v>0</v>
      </c>
      <c r="H230">
        <v>0</v>
      </c>
      <c r="I230">
        <f t="shared" si="19"/>
        <v>37</v>
      </c>
      <c r="J230">
        <f>IFERROR(('PCU Matrices'!$C$2*B230)+('PCU Matrices'!$D$2*C230)+('PCU Matrices'!$D$2*D230)+('PCU Matrices'!$E$2*E230)+('PCU Matrices'!$F$2*F230)+('PCU Matrices'!$G$2*G230)+('PCU Matrices'!$B$2*H230),"0")</f>
        <v>38</v>
      </c>
    </row>
    <row r="231" spans="1:10" x14ac:dyDescent="0.2">
      <c r="A231" s="1">
        <v>46176.53125</v>
      </c>
      <c r="B231">
        <v>0</v>
      </c>
      <c r="C231">
        <v>31</v>
      </c>
      <c r="D231">
        <v>5</v>
      </c>
      <c r="E231">
        <v>2</v>
      </c>
      <c r="F231">
        <v>0</v>
      </c>
      <c r="G231">
        <v>0</v>
      </c>
      <c r="H231">
        <v>0</v>
      </c>
      <c r="I231">
        <f t="shared" si="19"/>
        <v>38</v>
      </c>
      <c r="J231">
        <f>IFERROR(('PCU Matrices'!$C$2*B231)+('PCU Matrices'!$D$2*C231)+('PCU Matrices'!$D$2*D231)+('PCU Matrices'!$E$2*E231)+('PCU Matrices'!$F$2*F231)+('PCU Matrices'!$G$2*G231)+('PCU Matrices'!$B$2*H231),"0")</f>
        <v>39</v>
      </c>
    </row>
    <row r="232" spans="1:10" x14ac:dyDescent="0.2">
      <c r="A232" s="1">
        <v>46176.541666666664</v>
      </c>
      <c r="B232">
        <v>0</v>
      </c>
      <c r="C232">
        <v>26</v>
      </c>
      <c r="D232">
        <v>5</v>
      </c>
      <c r="E232">
        <v>1</v>
      </c>
      <c r="F232">
        <v>0</v>
      </c>
      <c r="G232">
        <v>0</v>
      </c>
      <c r="H232">
        <v>0</v>
      </c>
      <c r="I232">
        <f t="shared" si="19"/>
        <v>32</v>
      </c>
      <c r="J232">
        <f>IFERROR(('PCU Matrices'!$C$2*B232)+('PCU Matrices'!$D$2*C232)+('PCU Matrices'!$D$2*D232)+('PCU Matrices'!$E$2*E232)+('PCU Matrices'!$F$2*F232)+('PCU Matrices'!$G$2*G232)+('PCU Matrices'!$B$2*H232),"0")</f>
        <v>32.5</v>
      </c>
    </row>
    <row r="233" spans="1:10" x14ac:dyDescent="0.2">
      <c r="A233" s="1">
        <v>46176.552083333336</v>
      </c>
      <c r="B233">
        <v>2</v>
      </c>
      <c r="C233">
        <v>40</v>
      </c>
      <c r="D233">
        <v>8</v>
      </c>
      <c r="E233">
        <v>4</v>
      </c>
      <c r="F233">
        <v>0</v>
      </c>
      <c r="G233">
        <v>0</v>
      </c>
      <c r="H233">
        <v>0</v>
      </c>
      <c r="I233">
        <f t="shared" si="19"/>
        <v>54</v>
      </c>
      <c r="J233">
        <f>IFERROR(('PCU Matrices'!$C$2*B233)+('PCU Matrices'!$D$2*C233)+('PCU Matrices'!$D$2*D233)+('PCU Matrices'!$E$2*E233)+('PCU Matrices'!$F$2*F233)+('PCU Matrices'!$G$2*G233)+('PCU Matrices'!$B$2*H233),"0")</f>
        <v>54.8</v>
      </c>
    </row>
    <row r="234" spans="1:10" x14ac:dyDescent="0.2">
      <c r="A234" s="1">
        <v>46176.5625</v>
      </c>
      <c r="B234">
        <v>0</v>
      </c>
      <c r="C234">
        <v>29</v>
      </c>
      <c r="D234">
        <v>8</v>
      </c>
      <c r="E234">
        <v>0</v>
      </c>
      <c r="F234">
        <v>0</v>
      </c>
      <c r="G234">
        <v>0</v>
      </c>
      <c r="H234">
        <v>0</v>
      </c>
      <c r="I234">
        <f t="shared" si="19"/>
        <v>37</v>
      </c>
      <c r="J234">
        <f>IFERROR(('PCU Matrices'!$C$2*B234)+('PCU Matrices'!$D$2*C234)+('PCU Matrices'!$D$2*D234)+('PCU Matrices'!$E$2*E234)+('PCU Matrices'!$F$2*F234)+('PCU Matrices'!$G$2*G234)+('PCU Matrices'!$B$2*H234),"0")</f>
        <v>37</v>
      </c>
    </row>
    <row r="235" spans="1:10" x14ac:dyDescent="0.2">
      <c r="A235" s="1">
        <v>46176.572916666664</v>
      </c>
      <c r="B235">
        <v>0</v>
      </c>
      <c r="C235">
        <v>22</v>
      </c>
      <c r="D235">
        <v>7</v>
      </c>
      <c r="E235">
        <v>2</v>
      </c>
      <c r="F235">
        <v>0</v>
      </c>
      <c r="G235">
        <v>0</v>
      </c>
      <c r="H235">
        <v>0</v>
      </c>
      <c r="I235">
        <f t="shared" si="19"/>
        <v>31</v>
      </c>
      <c r="J235">
        <f>IFERROR(('PCU Matrices'!$C$2*B235)+('PCU Matrices'!$D$2*C235)+('PCU Matrices'!$D$2*D235)+('PCU Matrices'!$E$2*E235)+('PCU Matrices'!$F$2*F235)+('PCU Matrices'!$G$2*G235)+('PCU Matrices'!$B$2*H235),"0")</f>
        <v>32</v>
      </c>
    </row>
    <row r="236" spans="1:10" x14ac:dyDescent="0.2">
      <c r="A236" s="1">
        <v>46176.583333333336</v>
      </c>
      <c r="B236">
        <v>0</v>
      </c>
      <c r="C236">
        <v>29</v>
      </c>
      <c r="D236">
        <v>5</v>
      </c>
      <c r="E236">
        <v>2</v>
      </c>
      <c r="F236">
        <v>1</v>
      </c>
      <c r="G236">
        <v>0</v>
      </c>
      <c r="H236">
        <v>0</v>
      </c>
      <c r="I236">
        <f t="shared" si="19"/>
        <v>37</v>
      </c>
      <c r="J236">
        <f>IFERROR(('PCU Matrices'!$C$2*B236)+('PCU Matrices'!$D$2*C236)+('PCU Matrices'!$D$2*D236)+('PCU Matrices'!$E$2*E236)+('PCU Matrices'!$F$2*F236)+('PCU Matrices'!$G$2*G236)+('PCU Matrices'!$B$2*H236),"0")</f>
        <v>39.5</v>
      </c>
    </row>
    <row r="237" spans="1:10" x14ac:dyDescent="0.2">
      <c r="A237" s="1">
        <v>46176.59375</v>
      </c>
      <c r="B237">
        <v>0</v>
      </c>
      <c r="C237">
        <v>44</v>
      </c>
      <c r="D237">
        <v>6</v>
      </c>
      <c r="E237">
        <v>0</v>
      </c>
      <c r="F237">
        <v>1</v>
      </c>
      <c r="G237">
        <v>0</v>
      </c>
      <c r="H237">
        <v>0</v>
      </c>
      <c r="I237">
        <f t="shared" si="19"/>
        <v>51</v>
      </c>
      <c r="J237">
        <f>IFERROR(('PCU Matrices'!$C$2*B237)+('PCU Matrices'!$D$2*C237)+('PCU Matrices'!$D$2*D237)+('PCU Matrices'!$E$2*E237)+('PCU Matrices'!$F$2*F237)+('PCU Matrices'!$G$2*G237)+('PCU Matrices'!$B$2*H237),"0")</f>
        <v>52.5</v>
      </c>
    </row>
    <row r="238" spans="1:10" x14ac:dyDescent="0.2">
      <c r="A238" s="1">
        <v>46176.604166666664</v>
      </c>
      <c r="B238">
        <v>0</v>
      </c>
      <c r="C238">
        <v>42</v>
      </c>
      <c r="D238">
        <v>8</v>
      </c>
      <c r="E238">
        <v>0</v>
      </c>
      <c r="F238">
        <v>0</v>
      </c>
      <c r="G238">
        <v>0</v>
      </c>
      <c r="H238">
        <v>0</v>
      </c>
      <c r="I238">
        <f t="shared" si="19"/>
        <v>50</v>
      </c>
      <c r="J238">
        <f>IFERROR(('PCU Matrices'!$C$2*B238)+('PCU Matrices'!$D$2*C238)+('PCU Matrices'!$D$2*D238)+('PCU Matrices'!$E$2*E238)+('PCU Matrices'!$F$2*F238)+('PCU Matrices'!$G$2*G238)+('PCU Matrices'!$B$2*H238),"0")</f>
        <v>50</v>
      </c>
    </row>
    <row r="239" spans="1:10" x14ac:dyDescent="0.2">
      <c r="A239" s="1">
        <v>46176.614583333336</v>
      </c>
      <c r="B239">
        <v>0</v>
      </c>
      <c r="C239">
        <v>41</v>
      </c>
      <c r="D239">
        <v>9</v>
      </c>
      <c r="E239">
        <v>1</v>
      </c>
      <c r="F239">
        <v>0</v>
      </c>
      <c r="G239">
        <v>0</v>
      </c>
      <c r="H239">
        <v>0</v>
      </c>
      <c r="I239">
        <f t="shared" si="19"/>
        <v>51</v>
      </c>
      <c r="J239">
        <f>IFERROR(('PCU Matrices'!$C$2*B239)+('PCU Matrices'!$D$2*C239)+('PCU Matrices'!$D$2*D239)+('PCU Matrices'!$E$2*E239)+('PCU Matrices'!$F$2*F239)+('PCU Matrices'!$G$2*G239)+('PCU Matrices'!$B$2*H239),"0")</f>
        <v>51.5</v>
      </c>
    </row>
    <row r="240" spans="1:10" x14ac:dyDescent="0.2">
      <c r="A240" s="1">
        <v>46176.625</v>
      </c>
      <c r="B240">
        <v>0</v>
      </c>
      <c r="C240">
        <v>51</v>
      </c>
      <c r="D240">
        <v>14</v>
      </c>
      <c r="E240">
        <v>3</v>
      </c>
      <c r="F240">
        <v>0</v>
      </c>
      <c r="G240">
        <v>0</v>
      </c>
      <c r="H240">
        <v>0</v>
      </c>
      <c r="I240">
        <f t="shared" si="19"/>
        <v>68</v>
      </c>
      <c r="J240">
        <f>IFERROR(('PCU Matrices'!$C$2*B240)+('PCU Matrices'!$D$2*C240)+('PCU Matrices'!$D$2*D240)+('PCU Matrices'!$E$2*E240)+('PCU Matrices'!$F$2*F240)+('PCU Matrices'!$G$2*G240)+('PCU Matrices'!$B$2*H240),"0")</f>
        <v>69.5</v>
      </c>
    </row>
    <row r="241" spans="1:10" x14ac:dyDescent="0.2">
      <c r="A241" s="1">
        <v>46176.635416666664</v>
      </c>
      <c r="B241">
        <v>0</v>
      </c>
      <c r="C241">
        <v>56</v>
      </c>
      <c r="D241">
        <v>15</v>
      </c>
      <c r="E241">
        <v>4</v>
      </c>
      <c r="F241">
        <v>0</v>
      </c>
      <c r="G241">
        <v>0</v>
      </c>
      <c r="H241">
        <v>0</v>
      </c>
      <c r="I241">
        <f t="shared" si="19"/>
        <v>75</v>
      </c>
      <c r="J241">
        <f>IFERROR(('PCU Matrices'!$C$2*B241)+('PCU Matrices'!$D$2*C241)+('PCU Matrices'!$D$2*D241)+('PCU Matrices'!$E$2*E241)+('PCU Matrices'!$F$2*F241)+('PCU Matrices'!$G$2*G241)+('PCU Matrices'!$B$2*H241),"0")</f>
        <v>77</v>
      </c>
    </row>
    <row r="242" spans="1:10" x14ac:dyDescent="0.2">
      <c r="A242" s="1">
        <v>46176.645833333336</v>
      </c>
      <c r="B242">
        <v>1</v>
      </c>
      <c r="C242">
        <v>52</v>
      </c>
      <c r="D242">
        <v>21</v>
      </c>
      <c r="E242">
        <v>0</v>
      </c>
      <c r="F242">
        <v>0</v>
      </c>
      <c r="G242">
        <v>0</v>
      </c>
      <c r="H242">
        <v>0</v>
      </c>
      <c r="I242">
        <f t="shared" si="19"/>
        <v>74</v>
      </c>
      <c r="J242">
        <f>IFERROR(('PCU Matrices'!$C$2*B242)+('PCU Matrices'!$D$2*C242)+('PCU Matrices'!$D$2*D242)+('PCU Matrices'!$E$2*E242)+('PCU Matrices'!$F$2*F242)+('PCU Matrices'!$G$2*G242)+('PCU Matrices'!$B$2*H242),"0")</f>
        <v>73.400000000000006</v>
      </c>
    </row>
    <row r="243" spans="1:10" x14ac:dyDescent="0.2">
      <c r="A243" s="1">
        <v>46176.65625</v>
      </c>
      <c r="B243">
        <v>0</v>
      </c>
      <c r="C243">
        <v>75</v>
      </c>
      <c r="D243">
        <v>19</v>
      </c>
      <c r="E243">
        <v>3</v>
      </c>
      <c r="F243">
        <v>0</v>
      </c>
      <c r="G243">
        <v>0</v>
      </c>
      <c r="H243">
        <v>0</v>
      </c>
      <c r="I243">
        <f t="shared" si="19"/>
        <v>97</v>
      </c>
      <c r="J243">
        <f>IFERROR(('PCU Matrices'!$C$2*B243)+('PCU Matrices'!$D$2*C243)+('PCU Matrices'!$D$2*D243)+('PCU Matrices'!$E$2*E243)+('PCU Matrices'!$F$2*F243)+('PCU Matrices'!$G$2*G243)+('PCU Matrices'!$B$2*H243),"0")</f>
        <v>98.5</v>
      </c>
    </row>
    <row r="244" spans="1:10" x14ac:dyDescent="0.2">
      <c r="A244" s="1">
        <v>46176.666666666664</v>
      </c>
      <c r="B244">
        <v>1</v>
      </c>
      <c r="C244">
        <v>52</v>
      </c>
      <c r="D244">
        <v>17</v>
      </c>
      <c r="E244">
        <v>5</v>
      </c>
      <c r="F244">
        <v>0</v>
      </c>
      <c r="G244">
        <v>0</v>
      </c>
      <c r="H244">
        <v>0</v>
      </c>
      <c r="I244">
        <f t="shared" si="19"/>
        <v>75</v>
      </c>
      <c r="J244">
        <f>IFERROR(('PCU Matrices'!$C$2*B244)+('PCU Matrices'!$D$2*C244)+('PCU Matrices'!$D$2*D244)+('PCU Matrices'!$E$2*E244)+('PCU Matrices'!$F$2*F244)+('PCU Matrices'!$G$2*G244)+('PCU Matrices'!$B$2*H244),"0")</f>
        <v>76.900000000000006</v>
      </c>
    </row>
    <row r="245" spans="1:10" x14ac:dyDescent="0.2">
      <c r="A245" s="1">
        <v>46176.677083333336</v>
      </c>
      <c r="B245">
        <v>0</v>
      </c>
      <c r="C245">
        <v>85</v>
      </c>
      <c r="D245">
        <v>12</v>
      </c>
      <c r="E245">
        <v>5</v>
      </c>
      <c r="F245">
        <v>2</v>
      </c>
      <c r="G245">
        <v>0</v>
      </c>
      <c r="H245">
        <v>0</v>
      </c>
      <c r="I245">
        <f t="shared" si="19"/>
        <v>104</v>
      </c>
      <c r="J245">
        <f>IFERROR(('PCU Matrices'!$C$2*B245)+('PCU Matrices'!$D$2*C245)+('PCU Matrices'!$D$2*D245)+('PCU Matrices'!$E$2*E245)+('PCU Matrices'!$F$2*F245)+('PCU Matrices'!$G$2*G245)+('PCU Matrices'!$B$2*H245),"0")</f>
        <v>109.5</v>
      </c>
    </row>
    <row r="246" spans="1:10" x14ac:dyDescent="0.2">
      <c r="A246" s="1">
        <v>46176.6875</v>
      </c>
      <c r="B246">
        <v>0</v>
      </c>
      <c r="C246">
        <v>66</v>
      </c>
      <c r="D246">
        <v>14</v>
      </c>
      <c r="E246">
        <v>5</v>
      </c>
      <c r="F246">
        <v>0</v>
      </c>
      <c r="G246">
        <v>1</v>
      </c>
      <c r="H246">
        <v>0</v>
      </c>
      <c r="I246">
        <f t="shared" si="19"/>
        <v>86</v>
      </c>
      <c r="J246">
        <f>IFERROR(('PCU Matrices'!$C$2*B246)+('PCU Matrices'!$D$2*C246)+('PCU Matrices'!$D$2*D246)+('PCU Matrices'!$E$2*E246)+('PCU Matrices'!$F$2*F246)+('PCU Matrices'!$G$2*G246)+('PCU Matrices'!$B$2*H246),"0")</f>
        <v>89.4</v>
      </c>
    </row>
    <row r="247" spans="1:10" x14ac:dyDescent="0.2">
      <c r="A247" s="1">
        <v>46176.697916666664</v>
      </c>
      <c r="B247">
        <v>0</v>
      </c>
      <c r="C247">
        <v>71</v>
      </c>
      <c r="D247">
        <v>21</v>
      </c>
      <c r="E247">
        <v>2</v>
      </c>
      <c r="F247">
        <v>0</v>
      </c>
      <c r="G247">
        <v>0</v>
      </c>
      <c r="H247">
        <v>0</v>
      </c>
      <c r="I247">
        <f t="shared" si="19"/>
        <v>94</v>
      </c>
      <c r="J247">
        <f>IFERROR(('PCU Matrices'!$C$2*B247)+('PCU Matrices'!$D$2*C247)+('PCU Matrices'!$D$2*D247)+('PCU Matrices'!$E$2*E247)+('PCU Matrices'!$F$2*F247)+('PCU Matrices'!$G$2*G247)+('PCU Matrices'!$B$2*H247),"0")</f>
        <v>95</v>
      </c>
    </row>
    <row r="248" spans="1:10" x14ac:dyDescent="0.2">
      <c r="A248" s="1">
        <v>46176.708333333336</v>
      </c>
      <c r="B248">
        <v>0</v>
      </c>
      <c r="C248">
        <v>86</v>
      </c>
      <c r="D248">
        <v>17</v>
      </c>
      <c r="E248">
        <v>2</v>
      </c>
      <c r="F248">
        <v>0</v>
      </c>
      <c r="G248">
        <v>0</v>
      </c>
      <c r="H248">
        <v>0</v>
      </c>
      <c r="I248">
        <f t="shared" si="19"/>
        <v>105</v>
      </c>
      <c r="J248">
        <f>IFERROR(('PCU Matrices'!$C$2*B248)+('PCU Matrices'!$D$2*C248)+('PCU Matrices'!$D$2*D248)+('PCU Matrices'!$E$2*E248)+('PCU Matrices'!$F$2*F248)+('PCU Matrices'!$G$2*G248)+('PCU Matrices'!$B$2*H248),"0")</f>
        <v>106</v>
      </c>
    </row>
    <row r="249" spans="1:10" x14ac:dyDescent="0.2">
      <c r="A249" s="1">
        <v>46176.71875</v>
      </c>
      <c r="B249">
        <v>2</v>
      </c>
      <c r="C249">
        <v>65</v>
      </c>
      <c r="D249">
        <v>13</v>
      </c>
      <c r="E249">
        <v>0</v>
      </c>
      <c r="F249">
        <v>1</v>
      </c>
      <c r="G249">
        <v>0</v>
      </c>
      <c r="H249">
        <v>0</v>
      </c>
      <c r="I249">
        <f t="shared" si="19"/>
        <v>81</v>
      </c>
      <c r="J249">
        <f>IFERROR(('PCU Matrices'!$C$2*B249)+('PCU Matrices'!$D$2*C249)+('PCU Matrices'!$D$2*D249)+('PCU Matrices'!$E$2*E249)+('PCU Matrices'!$F$2*F249)+('PCU Matrices'!$G$2*G249)+('PCU Matrices'!$B$2*H249),"0")</f>
        <v>81.3</v>
      </c>
    </row>
    <row r="250" spans="1:10" x14ac:dyDescent="0.2">
      <c r="A250" s="1">
        <v>46176.729166666664</v>
      </c>
      <c r="B250">
        <v>0</v>
      </c>
      <c r="C250">
        <v>77</v>
      </c>
      <c r="D250">
        <v>5</v>
      </c>
      <c r="E250">
        <v>3</v>
      </c>
      <c r="F250">
        <v>0</v>
      </c>
      <c r="G250">
        <v>0</v>
      </c>
      <c r="H250">
        <v>0</v>
      </c>
      <c r="I250">
        <f t="shared" si="19"/>
        <v>85</v>
      </c>
      <c r="J250">
        <f>IFERROR(('PCU Matrices'!$C$2*B250)+('PCU Matrices'!$D$2*C250)+('PCU Matrices'!$D$2*D250)+('PCU Matrices'!$E$2*E250)+('PCU Matrices'!$F$2*F250)+('PCU Matrices'!$G$2*G250)+('PCU Matrices'!$B$2*H250),"0")</f>
        <v>86.5</v>
      </c>
    </row>
    <row r="251" spans="1:10" x14ac:dyDescent="0.2">
      <c r="A251" s="1">
        <v>46176.739583333336</v>
      </c>
      <c r="B251">
        <v>1</v>
      </c>
      <c r="C251">
        <v>80</v>
      </c>
      <c r="D251">
        <v>9</v>
      </c>
      <c r="E251">
        <v>0</v>
      </c>
      <c r="F251">
        <v>0</v>
      </c>
      <c r="G251">
        <v>0</v>
      </c>
      <c r="H251">
        <v>0</v>
      </c>
      <c r="I251">
        <f t="shared" si="19"/>
        <v>90</v>
      </c>
      <c r="J251">
        <f>IFERROR(('PCU Matrices'!$C$2*B251)+('PCU Matrices'!$D$2*C251)+('PCU Matrices'!$D$2*D251)+('PCU Matrices'!$E$2*E251)+('PCU Matrices'!$F$2*F251)+('PCU Matrices'!$G$2*G251)+('PCU Matrices'!$B$2*H251),"0")</f>
        <v>89.4</v>
      </c>
    </row>
    <row r="252" spans="1:10" x14ac:dyDescent="0.2">
      <c r="A252" s="1">
        <v>46176.75</v>
      </c>
      <c r="B252">
        <v>0</v>
      </c>
      <c r="C252">
        <v>62</v>
      </c>
      <c r="D252">
        <v>8</v>
      </c>
      <c r="E252">
        <v>0</v>
      </c>
      <c r="F252">
        <v>0</v>
      </c>
      <c r="G252">
        <v>0</v>
      </c>
      <c r="H252">
        <v>0</v>
      </c>
      <c r="I252">
        <f t="shared" si="19"/>
        <v>70</v>
      </c>
      <c r="J252">
        <f>IFERROR(('PCU Matrices'!$C$2*B252)+('PCU Matrices'!$D$2*C252)+('PCU Matrices'!$D$2*D252)+('PCU Matrices'!$E$2*E252)+('PCU Matrices'!$F$2*F252)+('PCU Matrices'!$G$2*G252)+('PCU Matrices'!$B$2*H252),"0")</f>
        <v>70</v>
      </c>
    </row>
    <row r="253" spans="1:10" x14ac:dyDescent="0.2">
      <c r="A253" s="1">
        <v>46176.760416666664</v>
      </c>
      <c r="B253">
        <v>0</v>
      </c>
      <c r="C253">
        <v>50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f t="shared" si="19"/>
        <v>51</v>
      </c>
      <c r="J253">
        <f>IFERROR(('PCU Matrices'!$C$2*B253)+('PCU Matrices'!$D$2*C253)+('PCU Matrices'!$D$2*D253)+('PCU Matrices'!$E$2*E253)+('PCU Matrices'!$F$2*F253)+('PCU Matrices'!$G$2*G253)+('PCU Matrices'!$B$2*H253),"0")</f>
        <v>51</v>
      </c>
    </row>
    <row r="254" spans="1:10" x14ac:dyDescent="0.2">
      <c r="A254" s="1">
        <v>46176.770833333336</v>
      </c>
      <c r="B254">
        <v>0</v>
      </c>
      <c r="C254">
        <v>41</v>
      </c>
      <c r="D254">
        <v>2</v>
      </c>
      <c r="E254">
        <v>0</v>
      </c>
      <c r="F254">
        <v>0</v>
      </c>
      <c r="G254">
        <v>0</v>
      </c>
      <c r="H254">
        <v>1</v>
      </c>
      <c r="I254">
        <f t="shared" si="19"/>
        <v>44</v>
      </c>
      <c r="J254">
        <f>IFERROR(('PCU Matrices'!$C$2*B254)+('PCU Matrices'!$D$2*C254)+('PCU Matrices'!$D$2*D254)+('PCU Matrices'!$E$2*E254)+('PCU Matrices'!$F$2*F254)+('PCU Matrices'!$G$2*G254)+('PCU Matrices'!$B$2*H254),"0")</f>
        <v>43.2</v>
      </c>
    </row>
    <row r="255" spans="1:10" x14ac:dyDescent="0.2">
      <c r="A255" s="1">
        <v>46176.78125</v>
      </c>
      <c r="B255">
        <v>0</v>
      </c>
      <c r="C255">
        <v>29</v>
      </c>
      <c r="D255">
        <v>6</v>
      </c>
      <c r="E255">
        <v>0</v>
      </c>
      <c r="F255">
        <v>0</v>
      </c>
      <c r="G255">
        <v>0</v>
      </c>
      <c r="H255">
        <v>0</v>
      </c>
      <c r="I255">
        <f t="shared" si="19"/>
        <v>35</v>
      </c>
      <c r="J255">
        <f>IFERROR(('PCU Matrices'!$C$2*B255)+('PCU Matrices'!$D$2*C255)+('PCU Matrices'!$D$2*D255)+('PCU Matrices'!$E$2*E255)+('PCU Matrices'!$F$2*F255)+('PCU Matrices'!$G$2*G255)+('PCU Matrices'!$B$2*H255),"0")</f>
        <v>35</v>
      </c>
    </row>
    <row r="256" spans="1:10" x14ac:dyDescent="0.2">
      <c r="A256" s="1" t="s">
        <v>357</v>
      </c>
      <c r="B256" s="10">
        <f t="shared" ref="B256:J256" si="20">SUM(B208:B255)</f>
        <v>12</v>
      </c>
      <c r="C256" s="10">
        <f t="shared" si="20"/>
        <v>2149</v>
      </c>
      <c r="D256" s="10">
        <f t="shared" si="20"/>
        <v>430</v>
      </c>
      <c r="E256" s="10">
        <f t="shared" si="20"/>
        <v>94</v>
      </c>
      <c r="F256" s="10">
        <f t="shared" si="20"/>
        <v>7</v>
      </c>
      <c r="G256" s="10">
        <f t="shared" si="20"/>
        <v>3</v>
      </c>
      <c r="H256" s="10">
        <f t="shared" si="20"/>
        <v>1</v>
      </c>
      <c r="I256" s="10">
        <f t="shared" si="20"/>
        <v>2696</v>
      </c>
      <c r="J256" s="10">
        <f t="shared" si="20"/>
        <v>2748.2000000000003</v>
      </c>
    </row>
    <row r="257" spans="1:10" x14ac:dyDescent="0.2">
      <c r="A257" s="1" t="s">
        <v>23</v>
      </c>
      <c r="B257" s="10">
        <f>SUM(B209:B212)</f>
        <v>0</v>
      </c>
      <c r="C257" s="10">
        <f t="shared" ref="C257:J257" si="21">SUM(C209:C212)</f>
        <v>259</v>
      </c>
      <c r="D257" s="10">
        <f t="shared" si="21"/>
        <v>53</v>
      </c>
      <c r="E257" s="10">
        <f t="shared" si="21"/>
        <v>7</v>
      </c>
      <c r="F257" s="10">
        <f t="shared" si="21"/>
        <v>0</v>
      </c>
      <c r="G257" s="10">
        <f t="shared" si="21"/>
        <v>0</v>
      </c>
      <c r="H257" s="10">
        <f t="shared" si="21"/>
        <v>0</v>
      </c>
      <c r="I257" s="10">
        <f t="shared" si="21"/>
        <v>319</v>
      </c>
      <c r="J257" s="10">
        <f t="shared" si="21"/>
        <v>322.5</v>
      </c>
    </row>
    <row r="258" spans="1:10" x14ac:dyDescent="0.2">
      <c r="A258" s="1" t="s">
        <v>358</v>
      </c>
      <c r="B258" s="10">
        <f>SUM(B245:B248)</f>
        <v>0</v>
      </c>
      <c r="C258" s="10">
        <f t="shared" ref="C258:J258" si="22">SUM(C245:C248)</f>
        <v>308</v>
      </c>
      <c r="D258" s="10">
        <f t="shared" si="22"/>
        <v>64</v>
      </c>
      <c r="E258" s="10">
        <f t="shared" si="22"/>
        <v>14</v>
      </c>
      <c r="F258" s="10">
        <f t="shared" si="22"/>
        <v>2</v>
      </c>
      <c r="G258" s="10">
        <f t="shared" si="22"/>
        <v>1</v>
      </c>
      <c r="H258" s="10">
        <f t="shared" si="22"/>
        <v>0</v>
      </c>
      <c r="I258" s="10">
        <f t="shared" si="22"/>
        <v>389</v>
      </c>
      <c r="J258" s="10">
        <f t="shared" si="22"/>
        <v>399.9</v>
      </c>
    </row>
    <row r="259" spans="1:10" x14ac:dyDescent="0.2">
      <c r="A259" s="1">
        <v>46177.291666666664</v>
      </c>
      <c r="B259">
        <v>0</v>
      </c>
      <c r="C259">
        <v>43</v>
      </c>
      <c r="D259">
        <v>6</v>
      </c>
      <c r="E259">
        <v>0</v>
      </c>
      <c r="F259">
        <v>0</v>
      </c>
      <c r="G259">
        <v>0</v>
      </c>
      <c r="H259">
        <v>0</v>
      </c>
      <c r="I259">
        <f t="shared" ref="I259:I290" si="23">SUM(B259:H259)</f>
        <v>49</v>
      </c>
      <c r="J259">
        <f>IFERROR(('PCU Matrices'!$C$2*B259)+('PCU Matrices'!$D$2*C259)+('PCU Matrices'!$D$2*D259)+('PCU Matrices'!$E$2*E259)+('PCU Matrices'!$F$2*F259)+('PCU Matrices'!$G$2*G259)+('PCU Matrices'!$B$2*H259),"0")</f>
        <v>49</v>
      </c>
    </row>
    <row r="260" spans="1:10" x14ac:dyDescent="0.2">
      <c r="A260" s="1">
        <v>46177.302083333336</v>
      </c>
      <c r="B260">
        <v>0</v>
      </c>
      <c r="C260">
        <v>52</v>
      </c>
      <c r="D260">
        <v>5</v>
      </c>
      <c r="E260">
        <v>2</v>
      </c>
      <c r="F260">
        <v>0</v>
      </c>
      <c r="G260">
        <v>0</v>
      </c>
      <c r="H260">
        <v>0</v>
      </c>
      <c r="I260">
        <f t="shared" si="23"/>
        <v>59</v>
      </c>
      <c r="J260">
        <f>IFERROR(('PCU Matrices'!$C$2*B260)+('PCU Matrices'!$D$2*C260)+('PCU Matrices'!$D$2*D260)+('PCU Matrices'!$E$2*E260)+('PCU Matrices'!$F$2*F260)+('PCU Matrices'!$G$2*G260)+('PCU Matrices'!$B$2*H260),"0")</f>
        <v>60</v>
      </c>
    </row>
    <row r="261" spans="1:10" x14ac:dyDescent="0.2">
      <c r="A261" s="1">
        <v>46177.3125</v>
      </c>
      <c r="B261">
        <v>0</v>
      </c>
      <c r="C261">
        <v>67</v>
      </c>
      <c r="D261">
        <v>9</v>
      </c>
      <c r="E261">
        <v>4</v>
      </c>
      <c r="F261">
        <v>0</v>
      </c>
      <c r="G261">
        <v>0</v>
      </c>
      <c r="H261">
        <v>0</v>
      </c>
      <c r="I261">
        <f t="shared" si="23"/>
        <v>80</v>
      </c>
      <c r="J261">
        <f>IFERROR(('PCU Matrices'!$C$2*B261)+('PCU Matrices'!$D$2*C261)+('PCU Matrices'!$D$2*D261)+('PCU Matrices'!$E$2*E261)+('PCU Matrices'!$F$2*F261)+('PCU Matrices'!$G$2*G261)+('PCU Matrices'!$B$2*H261),"0")</f>
        <v>82</v>
      </c>
    </row>
    <row r="262" spans="1:10" x14ac:dyDescent="0.2">
      <c r="A262" s="1">
        <v>46177.322916666664</v>
      </c>
      <c r="B262">
        <v>0</v>
      </c>
      <c r="C262">
        <v>72</v>
      </c>
      <c r="D262">
        <v>17</v>
      </c>
      <c r="E262">
        <v>1</v>
      </c>
      <c r="F262">
        <v>0</v>
      </c>
      <c r="G262">
        <v>0</v>
      </c>
      <c r="H262">
        <v>0</v>
      </c>
      <c r="I262">
        <f t="shared" si="23"/>
        <v>90</v>
      </c>
      <c r="J262">
        <f>IFERROR(('PCU Matrices'!$C$2*B262)+('PCU Matrices'!$D$2*C262)+('PCU Matrices'!$D$2*D262)+('PCU Matrices'!$E$2*E262)+('PCU Matrices'!$F$2*F262)+('PCU Matrices'!$G$2*G262)+('PCU Matrices'!$B$2*H262),"0")</f>
        <v>90.5</v>
      </c>
    </row>
    <row r="263" spans="1:10" x14ac:dyDescent="0.2">
      <c r="A263" s="1">
        <v>46177.333333333336</v>
      </c>
      <c r="B263">
        <v>0</v>
      </c>
      <c r="C263">
        <v>59</v>
      </c>
      <c r="D263">
        <v>12</v>
      </c>
      <c r="E263">
        <v>1</v>
      </c>
      <c r="F263">
        <v>1</v>
      </c>
      <c r="G263">
        <v>0</v>
      </c>
      <c r="H263">
        <v>0</v>
      </c>
      <c r="I263">
        <f t="shared" si="23"/>
        <v>73</v>
      </c>
      <c r="J263">
        <f>IFERROR(('PCU Matrices'!$C$2*B263)+('PCU Matrices'!$D$2*C263)+('PCU Matrices'!$D$2*D263)+('PCU Matrices'!$E$2*E263)+('PCU Matrices'!$F$2*F263)+('PCU Matrices'!$G$2*G263)+('PCU Matrices'!$B$2*H263),"0")</f>
        <v>75</v>
      </c>
    </row>
    <row r="264" spans="1:10" x14ac:dyDescent="0.2">
      <c r="A264" s="1">
        <v>46177.34375</v>
      </c>
      <c r="B264">
        <v>0</v>
      </c>
      <c r="C264">
        <v>67</v>
      </c>
      <c r="D264">
        <v>11</v>
      </c>
      <c r="E264">
        <v>4</v>
      </c>
      <c r="F264">
        <v>0</v>
      </c>
      <c r="G264">
        <v>0</v>
      </c>
      <c r="H264">
        <v>0</v>
      </c>
      <c r="I264">
        <f t="shared" si="23"/>
        <v>82</v>
      </c>
      <c r="J264">
        <f>IFERROR(('PCU Matrices'!$C$2*B264)+('PCU Matrices'!$D$2*C264)+('PCU Matrices'!$D$2*D264)+('PCU Matrices'!$E$2*E264)+('PCU Matrices'!$F$2*F264)+('PCU Matrices'!$G$2*G264)+('PCU Matrices'!$B$2*H264),"0")</f>
        <v>84</v>
      </c>
    </row>
    <row r="265" spans="1:10" x14ac:dyDescent="0.2">
      <c r="A265" s="1">
        <v>46177.354166666664</v>
      </c>
      <c r="B265">
        <v>0</v>
      </c>
      <c r="C265">
        <v>52</v>
      </c>
      <c r="D265">
        <v>13</v>
      </c>
      <c r="E265">
        <v>3</v>
      </c>
      <c r="F265">
        <v>0</v>
      </c>
      <c r="G265">
        <v>0</v>
      </c>
      <c r="H265">
        <v>0</v>
      </c>
      <c r="I265">
        <f t="shared" si="23"/>
        <v>68</v>
      </c>
      <c r="J265">
        <f>IFERROR(('PCU Matrices'!$C$2*B265)+('PCU Matrices'!$D$2*C265)+('PCU Matrices'!$D$2*D265)+('PCU Matrices'!$E$2*E265)+('PCU Matrices'!$F$2*F265)+('PCU Matrices'!$G$2*G265)+('PCU Matrices'!$B$2*H265),"0")</f>
        <v>69.5</v>
      </c>
    </row>
    <row r="266" spans="1:10" x14ac:dyDescent="0.2">
      <c r="A266" s="1">
        <v>46177.364583333336</v>
      </c>
      <c r="B266">
        <v>1</v>
      </c>
      <c r="C266">
        <v>45</v>
      </c>
      <c r="D266">
        <v>11</v>
      </c>
      <c r="E266">
        <v>4</v>
      </c>
      <c r="F266">
        <v>1</v>
      </c>
      <c r="G266">
        <v>0</v>
      </c>
      <c r="H266">
        <v>0</v>
      </c>
      <c r="I266">
        <f t="shared" si="23"/>
        <v>62</v>
      </c>
      <c r="J266">
        <f>IFERROR(('PCU Matrices'!$C$2*B266)+('PCU Matrices'!$D$2*C266)+('PCU Matrices'!$D$2*D266)+('PCU Matrices'!$E$2*E266)+('PCU Matrices'!$F$2*F266)+('PCU Matrices'!$G$2*G266)+('PCU Matrices'!$B$2*H266),"0")</f>
        <v>64.900000000000006</v>
      </c>
    </row>
    <row r="267" spans="1:10" x14ac:dyDescent="0.2">
      <c r="A267" s="1">
        <v>46177.375</v>
      </c>
      <c r="B267">
        <v>0</v>
      </c>
      <c r="C267">
        <v>28</v>
      </c>
      <c r="D267">
        <v>6</v>
      </c>
      <c r="E267">
        <v>1</v>
      </c>
      <c r="F267">
        <v>0</v>
      </c>
      <c r="G267">
        <v>0</v>
      </c>
      <c r="H267">
        <v>0</v>
      </c>
      <c r="I267">
        <f t="shared" si="23"/>
        <v>35</v>
      </c>
      <c r="J267">
        <f>IFERROR(('PCU Matrices'!$C$2*B267)+('PCU Matrices'!$D$2*C267)+('PCU Matrices'!$D$2*D267)+('PCU Matrices'!$E$2*E267)+('PCU Matrices'!$F$2*F267)+('PCU Matrices'!$G$2*G267)+('PCU Matrices'!$B$2*H267),"0")</f>
        <v>35.5</v>
      </c>
    </row>
    <row r="268" spans="1:10" x14ac:dyDescent="0.2">
      <c r="A268" s="1">
        <v>46177.385416666664</v>
      </c>
      <c r="B268">
        <v>0</v>
      </c>
      <c r="C268">
        <v>30</v>
      </c>
      <c r="D268">
        <v>11</v>
      </c>
      <c r="E268">
        <v>3</v>
      </c>
      <c r="F268">
        <v>0</v>
      </c>
      <c r="G268">
        <v>0</v>
      </c>
      <c r="H268">
        <v>0</v>
      </c>
      <c r="I268">
        <f t="shared" si="23"/>
        <v>44</v>
      </c>
      <c r="J268">
        <f>IFERROR(('PCU Matrices'!$C$2*B268)+('PCU Matrices'!$D$2*C268)+('PCU Matrices'!$D$2*D268)+('PCU Matrices'!$E$2*E268)+('PCU Matrices'!$F$2*F268)+('PCU Matrices'!$G$2*G268)+('PCU Matrices'!$B$2*H268),"0")</f>
        <v>45.5</v>
      </c>
    </row>
    <row r="269" spans="1:10" x14ac:dyDescent="0.2">
      <c r="A269" s="1">
        <v>46177.395833333336</v>
      </c>
      <c r="B269">
        <v>0</v>
      </c>
      <c r="C269">
        <v>34</v>
      </c>
      <c r="D269">
        <v>5</v>
      </c>
      <c r="E269">
        <v>5</v>
      </c>
      <c r="F269">
        <v>0</v>
      </c>
      <c r="G269">
        <v>0</v>
      </c>
      <c r="H269">
        <v>0</v>
      </c>
      <c r="I269">
        <f t="shared" si="23"/>
        <v>44</v>
      </c>
      <c r="J269">
        <f>IFERROR(('PCU Matrices'!$C$2*B269)+('PCU Matrices'!$D$2*C269)+('PCU Matrices'!$D$2*D269)+('PCU Matrices'!$E$2*E269)+('PCU Matrices'!$F$2*F269)+('PCU Matrices'!$G$2*G269)+('PCU Matrices'!$B$2*H269),"0")</f>
        <v>46.5</v>
      </c>
    </row>
    <row r="270" spans="1:10" x14ac:dyDescent="0.2">
      <c r="A270" s="1">
        <v>46177.40625</v>
      </c>
      <c r="B270">
        <v>0</v>
      </c>
      <c r="C270">
        <v>31</v>
      </c>
      <c r="D270">
        <v>10</v>
      </c>
      <c r="E270">
        <v>3</v>
      </c>
      <c r="F270">
        <v>1</v>
      </c>
      <c r="G270">
        <v>0</v>
      </c>
      <c r="H270">
        <v>0</v>
      </c>
      <c r="I270">
        <f t="shared" si="23"/>
        <v>45</v>
      </c>
      <c r="J270">
        <f>IFERROR(('PCU Matrices'!$C$2*B270)+('PCU Matrices'!$D$2*C270)+('PCU Matrices'!$D$2*D270)+('PCU Matrices'!$E$2*E270)+('PCU Matrices'!$F$2*F270)+('PCU Matrices'!$G$2*G270)+('PCU Matrices'!$B$2*H270),"0")</f>
        <v>48</v>
      </c>
    </row>
    <row r="271" spans="1:10" x14ac:dyDescent="0.2">
      <c r="A271" s="1">
        <v>46177.416666666664</v>
      </c>
      <c r="B271">
        <v>0</v>
      </c>
      <c r="C271">
        <v>27</v>
      </c>
      <c r="D271">
        <v>5</v>
      </c>
      <c r="E271">
        <v>2</v>
      </c>
      <c r="F271">
        <v>0</v>
      </c>
      <c r="G271">
        <v>0</v>
      </c>
      <c r="H271">
        <v>0</v>
      </c>
      <c r="I271">
        <f t="shared" si="23"/>
        <v>34</v>
      </c>
      <c r="J271">
        <f>IFERROR(('PCU Matrices'!$C$2*B271)+('PCU Matrices'!$D$2*C271)+('PCU Matrices'!$D$2*D271)+('PCU Matrices'!$E$2*E271)+('PCU Matrices'!$F$2*F271)+('PCU Matrices'!$G$2*G271)+('PCU Matrices'!$B$2*H271),"0")</f>
        <v>35</v>
      </c>
    </row>
    <row r="272" spans="1:10" x14ac:dyDescent="0.2">
      <c r="A272" s="1">
        <v>46177.427083333336</v>
      </c>
      <c r="B272">
        <v>1</v>
      </c>
      <c r="C272">
        <v>32</v>
      </c>
      <c r="D272">
        <v>4</v>
      </c>
      <c r="E272">
        <v>2</v>
      </c>
      <c r="F272">
        <v>0</v>
      </c>
      <c r="G272">
        <v>0</v>
      </c>
      <c r="H272">
        <v>0</v>
      </c>
      <c r="I272">
        <f t="shared" si="23"/>
        <v>39</v>
      </c>
      <c r="J272">
        <f>IFERROR(('PCU Matrices'!$C$2*B272)+('PCU Matrices'!$D$2*C272)+('PCU Matrices'!$D$2*D272)+('PCU Matrices'!$E$2*E272)+('PCU Matrices'!$F$2*F272)+('PCU Matrices'!$G$2*G272)+('PCU Matrices'!$B$2*H272),"0")</f>
        <v>39.4</v>
      </c>
    </row>
    <row r="273" spans="1:10" x14ac:dyDescent="0.2">
      <c r="A273" s="1">
        <v>46177.4375</v>
      </c>
      <c r="B273">
        <v>0</v>
      </c>
      <c r="C273">
        <v>23</v>
      </c>
      <c r="D273">
        <v>6</v>
      </c>
      <c r="E273">
        <v>4</v>
      </c>
      <c r="F273">
        <v>0</v>
      </c>
      <c r="G273">
        <v>0</v>
      </c>
      <c r="H273">
        <v>0</v>
      </c>
      <c r="I273">
        <f t="shared" si="23"/>
        <v>33</v>
      </c>
      <c r="J273">
        <f>IFERROR(('PCU Matrices'!$C$2*B273)+('PCU Matrices'!$D$2*C273)+('PCU Matrices'!$D$2*D273)+('PCU Matrices'!$E$2*E273)+('PCU Matrices'!$F$2*F273)+('PCU Matrices'!$G$2*G273)+('PCU Matrices'!$B$2*H273),"0")</f>
        <v>35</v>
      </c>
    </row>
    <row r="274" spans="1:10" x14ac:dyDescent="0.2">
      <c r="A274" s="1">
        <v>46177.447916666664</v>
      </c>
      <c r="B274">
        <v>0</v>
      </c>
      <c r="C274">
        <v>26</v>
      </c>
      <c r="D274">
        <v>8</v>
      </c>
      <c r="E274">
        <v>0</v>
      </c>
      <c r="F274">
        <v>0</v>
      </c>
      <c r="G274">
        <v>0</v>
      </c>
      <c r="H274">
        <v>3</v>
      </c>
      <c r="I274">
        <f t="shared" si="23"/>
        <v>37</v>
      </c>
      <c r="J274">
        <f>IFERROR(('PCU Matrices'!$C$2*B274)+('PCU Matrices'!$D$2*C274)+('PCU Matrices'!$D$2*D274)+('PCU Matrices'!$E$2*E274)+('PCU Matrices'!$F$2*F274)+('PCU Matrices'!$G$2*G274)+('PCU Matrices'!$B$2*H274),"0")</f>
        <v>34.6</v>
      </c>
    </row>
    <row r="275" spans="1:10" x14ac:dyDescent="0.2">
      <c r="A275" s="1">
        <v>46177.458333333336</v>
      </c>
      <c r="B275">
        <v>0</v>
      </c>
      <c r="C275">
        <v>20</v>
      </c>
      <c r="D275">
        <v>7</v>
      </c>
      <c r="E275">
        <v>3</v>
      </c>
      <c r="F275">
        <v>1</v>
      </c>
      <c r="G275">
        <v>0</v>
      </c>
      <c r="H275">
        <v>0</v>
      </c>
      <c r="I275">
        <f t="shared" si="23"/>
        <v>31</v>
      </c>
      <c r="J275">
        <f>IFERROR(('PCU Matrices'!$C$2*B275)+('PCU Matrices'!$D$2*C275)+('PCU Matrices'!$D$2*D275)+('PCU Matrices'!$E$2*E275)+('PCU Matrices'!$F$2*F275)+('PCU Matrices'!$G$2*G275)+('PCU Matrices'!$B$2*H275),"0")</f>
        <v>34</v>
      </c>
    </row>
    <row r="276" spans="1:10" x14ac:dyDescent="0.2">
      <c r="A276" s="1">
        <v>46177.46875</v>
      </c>
      <c r="B276">
        <v>0</v>
      </c>
      <c r="C276">
        <v>22</v>
      </c>
      <c r="D276">
        <v>11</v>
      </c>
      <c r="E276">
        <v>3</v>
      </c>
      <c r="F276">
        <v>0</v>
      </c>
      <c r="G276">
        <v>0</v>
      </c>
      <c r="H276">
        <v>0</v>
      </c>
      <c r="I276">
        <f t="shared" si="23"/>
        <v>36</v>
      </c>
      <c r="J276">
        <f>IFERROR(('PCU Matrices'!$C$2*B276)+('PCU Matrices'!$D$2*C276)+('PCU Matrices'!$D$2*D276)+('PCU Matrices'!$E$2*E276)+('PCU Matrices'!$F$2*F276)+('PCU Matrices'!$G$2*G276)+('PCU Matrices'!$B$2*H276),"0")</f>
        <v>37.5</v>
      </c>
    </row>
    <row r="277" spans="1:10" x14ac:dyDescent="0.2">
      <c r="A277" s="1">
        <v>46177.479166666664</v>
      </c>
      <c r="B277">
        <v>0</v>
      </c>
      <c r="C277">
        <v>30</v>
      </c>
      <c r="D277">
        <v>5</v>
      </c>
      <c r="E277">
        <v>1</v>
      </c>
      <c r="F277">
        <v>0</v>
      </c>
      <c r="G277">
        <v>0</v>
      </c>
      <c r="H277">
        <v>0</v>
      </c>
      <c r="I277">
        <f t="shared" si="23"/>
        <v>36</v>
      </c>
      <c r="J277">
        <f>IFERROR(('PCU Matrices'!$C$2*B277)+('PCU Matrices'!$D$2*C277)+('PCU Matrices'!$D$2*D277)+('PCU Matrices'!$E$2*E277)+('PCU Matrices'!$F$2*F277)+('PCU Matrices'!$G$2*G277)+('PCU Matrices'!$B$2*H277),"0")</f>
        <v>36.5</v>
      </c>
    </row>
    <row r="278" spans="1:10" x14ac:dyDescent="0.2">
      <c r="A278" s="1">
        <v>46177.489583333336</v>
      </c>
      <c r="B278">
        <v>0</v>
      </c>
      <c r="C278">
        <v>31</v>
      </c>
      <c r="D278">
        <v>12</v>
      </c>
      <c r="E278">
        <v>2</v>
      </c>
      <c r="F278">
        <v>1</v>
      </c>
      <c r="G278">
        <v>0</v>
      </c>
      <c r="H278">
        <v>0</v>
      </c>
      <c r="I278">
        <f t="shared" si="23"/>
        <v>46</v>
      </c>
      <c r="J278">
        <f>IFERROR(('PCU Matrices'!$C$2*B278)+('PCU Matrices'!$D$2*C278)+('PCU Matrices'!$D$2*D278)+('PCU Matrices'!$E$2*E278)+('PCU Matrices'!$F$2*F278)+('PCU Matrices'!$G$2*G278)+('PCU Matrices'!$B$2*H278),"0")</f>
        <v>48.5</v>
      </c>
    </row>
    <row r="279" spans="1:10" x14ac:dyDescent="0.2">
      <c r="A279" s="1">
        <v>46177.5</v>
      </c>
      <c r="B279">
        <v>0</v>
      </c>
      <c r="C279">
        <v>24</v>
      </c>
      <c r="D279">
        <v>5</v>
      </c>
      <c r="E279">
        <v>2</v>
      </c>
      <c r="F279">
        <v>0</v>
      </c>
      <c r="G279">
        <v>0</v>
      </c>
      <c r="H279">
        <v>0</v>
      </c>
      <c r="I279">
        <f t="shared" si="23"/>
        <v>31</v>
      </c>
      <c r="J279">
        <f>IFERROR(('PCU Matrices'!$C$2*B279)+('PCU Matrices'!$D$2*C279)+('PCU Matrices'!$D$2*D279)+('PCU Matrices'!$E$2*E279)+('PCU Matrices'!$F$2*F279)+('PCU Matrices'!$G$2*G279)+('PCU Matrices'!$B$2*H279),"0")</f>
        <v>32</v>
      </c>
    </row>
    <row r="280" spans="1:10" x14ac:dyDescent="0.2">
      <c r="A280" s="1">
        <v>46177.510416666664</v>
      </c>
      <c r="B280">
        <v>0</v>
      </c>
      <c r="C280">
        <v>33</v>
      </c>
      <c r="D280">
        <v>11</v>
      </c>
      <c r="E280">
        <v>1</v>
      </c>
      <c r="F280">
        <v>0</v>
      </c>
      <c r="G280">
        <v>0</v>
      </c>
      <c r="H280">
        <v>0</v>
      </c>
      <c r="I280">
        <f t="shared" si="23"/>
        <v>45</v>
      </c>
      <c r="J280">
        <f>IFERROR(('PCU Matrices'!$C$2*B280)+('PCU Matrices'!$D$2*C280)+('PCU Matrices'!$D$2*D280)+('PCU Matrices'!$E$2*E280)+('PCU Matrices'!$F$2*F280)+('PCU Matrices'!$G$2*G280)+('PCU Matrices'!$B$2*H280),"0")</f>
        <v>45.5</v>
      </c>
    </row>
    <row r="281" spans="1:10" x14ac:dyDescent="0.2">
      <c r="A281" s="1">
        <v>46177.520833333336</v>
      </c>
      <c r="B281">
        <v>0</v>
      </c>
      <c r="C281">
        <v>39</v>
      </c>
      <c r="D281">
        <v>3</v>
      </c>
      <c r="E281">
        <v>1</v>
      </c>
      <c r="F281">
        <v>3</v>
      </c>
      <c r="G281">
        <v>0</v>
      </c>
      <c r="H281">
        <v>0</v>
      </c>
      <c r="I281">
        <f t="shared" si="23"/>
        <v>46</v>
      </c>
      <c r="J281">
        <f>IFERROR(('PCU Matrices'!$C$2*B281)+('PCU Matrices'!$D$2*C281)+('PCU Matrices'!$D$2*D281)+('PCU Matrices'!$E$2*E281)+('PCU Matrices'!$F$2*F281)+('PCU Matrices'!$G$2*G281)+('PCU Matrices'!$B$2*H281),"0")</f>
        <v>51</v>
      </c>
    </row>
    <row r="282" spans="1:10" x14ac:dyDescent="0.2">
      <c r="A282" s="1">
        <v>46177.53125</v>
      </c>
      <c r="B282">
        <v>0</v>
      </c>
      <c r="C282">
        <v>29</v>
      </c>
      <c r="D282">
        <v>7</v>
      </c>
      <c r="E282">
        <v>2</v>
      </c>
      <c r="F282">
        <v>0</v>
      </c>
      <c r="G282">
        <v>0</v>
      </c>
      <c r="H282">
        <v>0</v>
      </c>
      <c r="I282">
        <f t="shared" si="23"/>
        <v>38</v>
      </c>
      <c r="J282">
        <f>IFERROR(('PCU Matrices'!$C$2*B282)+('PCU Matrices'!$D$2*C282)+('PCU Matrices'!$D$2*D282)+('PCU Matrices'!$E$2*E282)+('PCU Matrices'!$F$2*F282)+('PCU Matrices'!$G$2*G282)+('PCU Matrices'!$B$2*H282),"0")</f>
        <v>39</v>
      </c>
    </row>
    <row r="283" spans="1:10" x14ac:dyDescent="0.2">
      <c r="A283" s="1">
        <v>46177.541666666664</v>
      </c>
      <c r="B283">
        <v>0</v>
      </c>
      <c r="C283">
        <v>31</v>
      </c>
      <c r="D283">
        <v>9</v>
      </c>
      <c r="E283">
        <v>3</v>
      </c>
      <c r="F283">
        <v>3</v>
      </c>
      <c r="G283">
        <v>0</v>
      </c>
      <c r="H283">
        <v>0</v>
      </c>
      <c r="I283">
        <f t="shared" si="23"/>
        <v>46</v>
      </c>
      <c r="J283">
        <f>IFERROR(('PCU Matrices'!$C$2*B283)+('PCU Matrices'!$D$2*C283)+('PCU Matrices'!$D$2*D283)+('PCU Matrices'!$E$2*E283)+('PCU Matrices'!$F$2*F283)+('PCU Matrices'!$G$2*G283)+('PCU Matrices'!$B$2*H283),"0")</f>
        <v>52</v>
      </c>
    </row>
    <row r="284" spans="1:10" x14ac:dyDescent="0.2">
      <c r="A284" s="1">
        <v>46177.552083333336</v>
      </c>
      <c r="B284">
        <v>2</v>
      </c>
      <c r="C284">
        <v>38</v>
      </c>
      <c r="D284">
        <v>8</v>
      </c>
      <c r="E284">
        <v>3</v>
      </c>
      <c r="F284">
        <v>0</v>
      </c>
      <c r="G284">
        <v>0</v>
      </c>
      <c r="H284">
        <v>0</v>
      </c>
      <c r="I284">
        <f t="shared" si="23"/>
        <v>51</v>
      </c>
      <c r="J284">
        <f>IFERROR(('PCU Matrices'!$C$2*B284)+('PCU Matrices'!$D$2*C284)+('PCU Matrices'!$D$2*D284)+('PCU Matrices'!$E$2*E284)+('PCU Matrices'!$F$2*F284)+('PCU Matrices'!$G$2*G284)+('PCU Matrices'!$B$2*H284),"0")</f>
        <v>51.3</v>
      </c>
    </row>
    <row r="285" spans="1:10" x14ac:dyDescent="0.2">
      <c r="A285" s="1">
        <v>46177.5625</v>
      </c>
      <c r="B285">
        <v>0</v>
      </c>
      <c r="C285">
        <v>30</v>
      </c>
      <c r="D285">
        <v>15</v>
      </c>
      <c r="E285">
        <v>2</v>
      </c>
      <c r="F285">
        <v>0</v>
      </c>
      <c r="G285">
        <v>1</v>
      </c>
      <c r="H285">
        <v>0</v>
      </c>
      <c r="I285">
        <f t="shared" si="23"/>
        <v>48</v>
      </c>
      <c r="J285">
        <f>IFERROR(('PCU Matrices'!$C$2*B285)+('PCU Matrices'!$D$2*C285)+('PCU Matrices'!$D$2*D285)+('PCU Matrices'!$E$2*E285)+('PCU Matrices'!$F$2*F285)+('PCU Matrices'!$G$2*G285)+('PCU Matrices'!$B$2*H285),"0")</f>
        <v>49.9</v>
      </c>
    </row>
    <row r="286" spans="1:10" x14ac:dyDescent="0.2">
      <c r="A286" s="1">
        <v>46177.572916666664</v>
      </c>
      <c r="B286">
        <v>6</v>
      </c>
      <c r="C286">
        <v>26</v>
      </c>
      <c r="D286">
        <v>6</v>
      </c>
      <c r="E286">
        <v>3</v>
      </c>
      <c r="F286">
        <v>0</v>
      </c>
      <c r="G286">
        <v>0</v>
      </c>
      <c r="H286">
        <v>0</v>
      </c>
      <c r="I286">
        <f t="shared" si="23"/>
        <v>41</v>
      </c>
      <c r="J286">
        <f>IFERROR(('PCU Matrices'!$C$2*B286)+('PCU Matrices'!$D$2*C286)+('PCU Matrices'!$D$2*D286)+('PCU Matrices'!$E$2*E286)+('PCU Matrices'!$F$2*F286)+('PCU Matrices'!$G$2*G286)+('PCU Matrices'!$B$2*H286),"0")</f>
        <v>38.9</v>
      </c>
    </row>
    <row r="287" spans="1:10" x14ac:dyDescent="0.2">
      <c r="A287" s="1">
        <v>46177.583333333336</v>
      </c>
      <c r="B287">
        <v>0</v>
      </c>
      <c r="C287">
        <v>41</v>
      </c>
      <c r="D287">
        <v>9</v>
      </c>
      <c r="E287">
        <v>3</v>
      </c>
      <c r="F287">
        <v>1</v>
      </c>
      <c r="G287">
        <v>0</v>
      </c>
      <c r="H287">
        <v>0</v>
      </c>
      <c r="I287">
        <f t="shared" si="23"/>
        <v>54</v>
      </c>
      <c r="J287">
        <f>IFERROR(('PCU Matrices'!$C$2*B287)+('PCU Matrices'!$D$2*C287)+('PCU Matrices'!$D$2*D287)+('PCU Matrices'!$E$2*E287)+('PCU Matrices'!$F$2*F287)+('PCU Matrices'!$G$2*G287)+('PCU Matrices'!$B$2*H287),"0")</f>
        <v>57</v>
      </c>
    </row>
    <row r="288" spans="1:10" x14ac:dyDescent="0.2">
      <c r="A288" s="1">
        <v>46177.59375</v>
      </c>
      <c r="B288">
        <v>1</v>
      </c>
      <c r="C288">
        <v>49</v>
      </c>
      <c r="D288">
        <v>6</v>
      </c>
      <c r="E288">
        <v>1</v>
      </c>
      <c r="F288">
        <v>1</v>
      </c>
      <c r="G288">
        <v>1</v>
      </c>
      <c r="H288">
        <v>0</v>
      </c>
      <c r="I288">
        <f t="shared" si="23"/>
        <v>59</v>
      </c>
      <c r="J288">
        <f>IFERROR(('PCU Matrices'!$C$2*B288)+('PCU Matrices'!$D$2*C288)+('PCU Matrices'!$D$2*D288)+('PCU Matrices'!$E$2*E288)+('PCU Matrices'!$F$2*F288)+('PCU Matrices'!$G$2*G288)+('PCU Matrices'!$B$2*H288),"0")</f>
        <v>61.3</v>
      </c>
    </row>
    <row r="289" spans="1:10" x14ac:dyDescent="0.2">
      <c r="A289" s="1">
        <v>46177.604166666664</v>
      </c>
      <c r="B289">
        <v>0</v>
      </c>
      <c r="C289">
        <v>40</v>
      </c>
      <c r="D289">
        <v>13</v>
      </c>
      <c r="E289">
        <v>4</v>
      </c>
      <c r="F289">
        <v>1</v>
      </c>
      <c r="G289">
        <v>1</v>
      </c>
      <c r="H289">
        <v>0</v>
      </c>
      <c r="I289">
        <f t="shared" si="23"/>
        <v>59</v>
      </c>
      <c r="J289">
        <f>IFERROR(('PCU Matrices'!$C$2*B289)+('PCU Matrices'!$D$2*C289)+('PCU Matrices'!$D$2*D289)+('PCU Matrices'!$E$2*E289)+('PCU Matrices'!$F$2*F289)+('PCU Matrices'!$G$2*G289)+('PCU Matrices'!$B$2*H289),"0")</f>
        <v>63.4</v>
      </c>
    </row>
    <row r="290" spans="1:10" x14ac:dyDescent="0.2">
      <c r="A290" s="1">
        <v>46177.614583333336</v>
      </c>
      <c r="B290">
        <v>1</v>
      </c>
      <c r="C290">
        <v>39</v>
      </c>
      <c r="D290">
        <v>19</v>
      </c>
      <c r="E290">
        <v>1</v>
      </c>
      <c r="F290">
        <v>1</v>
      </c>
      <c r="G290">
        <v>0</v>
      </c>
      <c r="H290">
        <v>0</v>
      </c>
      <c r="I290">
        <f t="shared" si="23"/>
        <v>61</v>
      </c>
      <c r="J290">
        <f>IFERROR(('PCU Matrices'!$C$2*B290)+('PCU Matrices'!$D$2*C290)+('PCU Matrices'!$D$2*D290)+('PCU Matrices'!$E$2*E290)+('PCU Matrices'!$F$2*F290)+('PCU Matrices'!$G$2*G290)+('PCU Matrices'!$B$2*H290),"0")</f>
        <v>62.4</v>
      </c>
    </row>
    <row r="291" spans="1:10" x14ac:dyDescent="0.2">
      <c r="A291" s="1">
        <v>46177.625</v>
      </c>
      <c r="B291">
        <v>0</v>
      </c>
      <c r="C291">
        <v>48</v>
      </c>
      <c r="D291">
        <v>14</v>
      </c>
      <c r="E291">
        <v>0</v>
      </c>
      <c r="F291">
        <v>0</v>
      </c>
      <c r="G291">
        <v>0</v>
      </c>
      <c r="H291">
        <v>0</v>
      </c>
      <c r="I291">
        <f t="shared" ref="I291:I306" si="24">SUM(B291:H291)</f>
        <v>62</v>
      </c>
      <c r="J291">
        <f>IFERROR(('PCU Matrices'!$C$2*B291)+('PCU Matrices'!$D$2*C291)+('PCU Matrices'!$D$2*D291)+('PCU Matrices'!$E$2*E291)+('PCU Matrices'!$F$2*F291)+('PCU Matrices'!$G$2*G291)+('PCU Matrices'!$B$2*H291),"0")</f>
        <v>62</v>
      </c>
    </row>
    <row r="292" spans="1:10" x14ac:dyDescent="0.2">
      <c r="A292" s="1">
        <v>46177.635416666664</v>
      </c>
      <c r="B292">
        <v>1</v>
      </c>
      <c r="C292">
        <v>60</v>
      </c>
      <c r="D292">
        <v>10</v>
      </c>
      <c r="E292">
        <v>3</v>
      </c>
      <c r="F292">
        <v>1</v>
      </c>
      <c r="G292">
        <v>0</v>
      </c>
      <c r="H292">
        <v>0</v>
      </c>
      <c r="I292">
        <f t="shared" si="24"/>
        <v>75</v>
      </c>
      <c r="J292">
        <f>IFERROR(('PCU Matrices'!$C$2*B292)+('PCU Matrices'!$D$2*C292)+('PCU Matrices'!$D$2*D292)+('PCU Matrices'!$E$2*E292)+('PCU Matrices'!$F$2*F292)+('PCU Matrices'!$G$2*G292)+('PCU Matrices'!$B$2*H292),"0")</f>
        <v>77.400000000000006</v>
      </c>
    </row>
    <row r="293" spans="1:10" x14ac:dyDescent="0.2">
      <c r="A293" s="1">
        <v>46177.645833333336</v>
      </c>
      <c r="B293">
        <v>0</v>
      </c>
      <c r="C293">
        <v>55</v>
      </c>
      <c r="D293">
        <v>14</v>
      </c>
      <c r="E293">
        <v>7</v>
      </c>
      <c r="F293">
        <v>0</v>
      </c>
      <c r="G293">
        <v>0</v>
      </c>
      <c r="H293">
        <v>0</v>
      </c>
      <c r="I293">
        <f t="shared" si="24"/>
        <v>76</v>
      </c>
      <c r="J293">
        <f>IFERROR(('PCU Matrices'!$C$2*B293)+('PCU Matrices'!$D$2*C293)+('PCU Matrices'!$D$2*D293)+('PCU Matrices'!$E$2*E293)+('PCU Matrices'!$F$2*F293)+('PCU Matrices'!$G$2*G293)+('PCU Matrices'!$B$2*H293),"0")</f>
        <v>79.5</v>
      </c>
    </row>
    <row r="294" spans="1:10" x14ac:dyDescent="0.2">
      <c r="A294" s="1">
        <v>46177.65625</v>
      </c>
      <c r="B294">
        <v>3</v>
      </c>
      <c r="C294">
        <v>65</v>
      </c>
      <c r="D294">
        <v>11</v>
      </c>
      <c r="E294">
        <v>2</v>
      </c>
      <c r="F294">
        <v>0</v>
      </c>
      <c r="G294">
        <v>0</v>
      </c>
      <c r="H294">
        <v>0</v>
      </c>
      <c r="I294">
        <f t="shared" si="24"/>
        <v>81</v>
      </c>
      <c r="J294">
        <f>IFERROR(('PCU Matrices'!$C$2*B294)+('PCU Matrices'!$D$2*C294)+('PCU Matrices'!$D$2*D294)+('PCU Matrices'!$E$2*E294)+('PCU Matrices'!$F$2*F294)+('PCU Matrices'!$G$2*G294)+('PCU Matrices'!$B$2*H294),"0")</f>
        <v>80.2</v>
      </c>
    </row>
    <row r="295" spans="1:10" x14ac:dyDescent="0.2">
      <c r="A295" s="1">
        <v>46177.666666666664</v>
      </c>
      <c r="B295">
        <v>0</v>
      </c>
      <c r="C295">
        <v>63</v>
      </c>
      <c r="D295">
        <v>18</v>
      </c>
      <c r="E295">
        <v>9</v>
      </c>
      <c r="F295">
        <v>0</v>
      </c>
      <c r="G295">
        <v>0</v>
      </c>
      <c r="H295">
        <v>0</v>
      </c>
      <c r="I295">
        <f t="shared" si="24"/>
        <v>90</v>
      </c>
      <c r="J295">
        <f>IFERROR(('PCU Matrices'!$C$2*B295)+('PCU Matrices'!$D$2*C295)+('PCU Matrices'!$D$2*D295)+('PCU Matrices'!$E$2*E295)+('PCU Matrices'!$F$2*F295)+('PCU Matrices'!$G$2*G295)+('PCU Matrices'!$B$2*H295),"0")</f>
        <v>94.5</v>
      </c>
    </row>
    <row r="296" spans="1:10" x14ac:dyDescent="0.2">
      <c r="A296" s="1">
        <v>46177.677083333336</v>
      </c>
      <c r="B296">
        <v>0</v>
      </c>
      <c r="C296">
        <v>93</v>
      </c>
      <c r="D296">
        <v>11</v>
      </c>
      <c r="E296">
        <v>2</v>
      </c>
      <c r="F296">
        <v>0</v>
      </c>
      <c r="G296">
        <v>0</v>
      </c>
      <c r="H296">
        <v>0</v>
      </c>
      <c r="I296">
        <f t="shared" si="24"/>
        <v>106</v>
      </c>
      <c r="J296">
        <f>IFERROR(('PCU Matrices'!$C$2*B296)+('PCU Matrices'!$D$2*C296)+('PCU Matrices'!$D$2*D296)+('PCU Matrices'!$E$2*E296)+('PCU Matrices'!$F$2*F296)+('PCU Matrices'!$G$2*G296)+('PCU Matrices'!$B$2*H296),"0")</f>
        <v>107</v>
      </c>
    </row>
    <row r="297" spans="1:10" x14ac:dyDescent="0.2">
      <c r="A297" s="1">
        <v>46177.6875</v>
      </c>
      <c r="B297">
        <v>0</v>
      </c>
      <c r="C297">
        <v>76</v>
      </c>
      <c r="D297">
        <v>16</v>
      </c>
      <c r="E297">
        <v>2</v>
      </c>
      <c r="F297">
        <v>0</v>
      </c>
      <c r="G297">
        <v>1</v>
      </c>
      <c r="H297">
        <v>0</v>
      </c>
      <c r="I297">
        <f t="shared" si="24"/>
        <v>95</v>
      </c>
      <c r="J297">
        <f>IFERROR(('PCU Matrices'!$C$2*B297)+('PCU Matrices'!$D$2*C297)+('PCU Matrices'!$D$2*D297)+('PCU Matrices'!$E$2*E297)+('PCU Matrices'!$F$2*F297)+('PCU Matrices'!$G$2*G297)+('PCU Matrices'!$B$2*H297),"0")</f>
        <v>96.9</v>
      </c>
    </row>
    <row r="298" spans="1:10" x14ac:dyDescent="0.2">
      <c r="A298" s="1">
        <v>46177.697916666664</v>
      </c>
      <c r="B298">
        <v>2</v>
      </c>
      <c r="C298">
        <v>77</v>
      </c>
      <c r="D298">
        <v>14</v>
      </c>
      <c r="E298">
        <v>1</v>
      </c>
      <c r="F298">
        <v>1</v>
      </c>
      <c r="G298">
        <v>0</v>
      </c>
      <c r="H298">
        <v>0</v>
      </c>
      <c r="I298">
        <f t="shared" si="24"/>
        <v>95</v>
      </c>
      <c r="J298">
        <f>IFERROR(('PCU Matrices'!$C$2*B298)+('PCU Matrices'!$D$2*C298)+('PCU Matrices'!$D$2*D298)+('PCU Matrices'!$E$2*E298)+('PCU Matrices'!$F$2*F298)+('PCU Matrices'!$G$2*G298)+('PCU Matrices'!$B$2*H298),"0")</f>
        <v>95.8</v>
      </c>
    </row>
    <row r="299" spans="1:10" x14ac:dyDescent="0.2">
      <c r="A299" s="1">
        <v>46177.708333333336</v>
      </c>
      <c r="B299">
        <v>1</v>
      </c>
      <c r="C299">
        <v>82</v>
      </c>
      <c r="D299">
        <v>16</v>
      </c>
      <c r="E299">
        <v>0</v>
      </c>
      <c r="F299">
        <v>1</v>
      </c>
      <c r="G299">
        <v>0</v>
      </c>
      <c r="H299">
        <v>0</v>
      </c>
      <c r="I299">
        <f t="shared" si="24"/>
        <v>100</v>
      </c>
      <c r="J299">
        <f>IFERROR(('PCU Matrices'!$C$2*B299)+('PCU Matrices'!$D$2*C299)+('PCU Matrices'!$D$2*D299)+('PCU Matrices'!$E$2*E299)+('PCU Matrices'!$F$2*F299)+('PCU Matrices'!$G$2*G299)+('PCU Matrices'!$B$2*H299),"0")</f>
        <v>100.9</v>
      </c>
    </row>
    <row r="300" spans="1:10" x14ac:dyDescent="0.2">
      <c r="A300" s="1">
        <v>46177.71875</v>
      </c>
      <c r="B300">
        <v>2</v>
      </c>
      <c r="C300">
        <v>76</v>
      </c>
      <c r="D300">
        <v>8</v>
      </c>
      <c r="E300">
        <v>0</v>
      </c>
      <c r="F300">
        <v>1</v>
      </c>
      <c r="G300">
        <v>0</v>
      </c>
      <c r="H300">
        <v>0</v>
      </c>
      <c r="I300">
        <f t="shared" si="24"/>
        <v>87</v>
      </c>
      <c r="J300">
        <f>IFERROR(('PCU Matrices'!$C$2*B300)+('PCU Matrices'!$D$2*C300)+('PCU Matrices'!$D$2*D300)+('PCU Matrices'!$E$2*E300)+('PCU Matrices'!$F$2*F300)+('PCU Matrices'!$G$2*G300)+('PCU Matrices'!$B$2*H300),"0")</f>
        <v>87.3</v>
      </c>
    </row>
    <row r="301" spans="1:10" x14ac:dyDescent="0.2">
      <c r="A301" s="1">
        <v>46177.729166666664</v>
      </c>
      <c r="B301">
        <v>0</v>
      </c>
      <c r="C301">
        <v>68</v>
      </c>
      <c r="D301">
        <v>10</v>
      </c>
      <c r="E301">
        <v>0</v>
      </c>
      <c r="F301">
        <v>1</v>
      </c>
      <c r="G301">
        <v>0</v>
      </c>
      <c r="H301">
        <v>0</v>
      </c>
      <c r="I301">
        <f t="shared" si="24"/>
        <v>79</v>
      </c>
      <c r="J301">
        <f>IFERROR(('PCU Matrices'!$C$2*B301)+('PCU Matrices'!$D$2*C301)+('PCU Matrices'!$D$2*D301)+('PCU Matrices'!$E$2*E301)+('PCU Matrices'!$F$2*F301)+('PCU Matrices'!$G$2*G301)+('PCU Matrices'!$B$2*H301),"0")</f>
        <v>80.5</v>
      </c>
    </row>
    <row r="302" spans="1:10" x14ac:dyDescent="0.2">
      <c r="A302" s="1">
        <v>46177.739583333336</v>
      </c>
      <c r="B302">
        <v>1</v>
      </c>
      <c r="C302">
        <v>84</v>
      </c>
      <c r="D302">
        <v>6</v>
      </c>
      <c r="E302">
        <v>0</v>
      </c>
      <c r="F302">
        <v>1</v>
      </c>
      <c r="G302">
        <v>0</v>
      </c>
      <c r="H302">
        <v>0</v>
      </c>
      <c r="I302">
        <f t="shared" si="24"/>
        <v>92</v>
      </c>
      <c r="J302">
        <f>IFERROR(('PCU Matrices'!$C$2*B302)+('PCU Matrices'!$D$2*C302)+('PCU Matrices'!$D$2*D302)+('PCU Matrices'!$E$2*E302)+('PCU Matrices'!$F$2*F302)+('PCU Matrices'!$G$2*G302)+('PCU Matrices'!$B$2*H302),"0")</f>
        <v>92.9</v>
      </c>
    </row>
    <row r="303" spans="1:10" x14ac:dyDescent="0.2">
      <c r="A303" s="1">
        <v>46177.75</v>
      </c>
      <c r="B303">
        <v>0</v>
      </c>
      <c r="C303">
        <v>61</v>
      </c>
      <c r="D303">
        <v>7</v>
      </c>
      <c r="E303">
        <v>0</v>
      </c>
      <c r="F303">
        <v>0</v>
      </c>
      <c r="G303">
        <v>0</v>
      </c>
      <c r="H303">
        <v>0</v>
      </c>
      <c r="I303">
        <f t="shared" si="24"/>
        <v>68</v>
      </c>
      <c r="J303">
        <f>IFERROR(('PCU Matrices'!$C$2*B303)+('PCU Matrices'!$D$2*C303)+('PCU Matrices'!$D$2*D303)+('PCU Matrices'!$E$2*E303)+('PCU Matrices'!$F$2*F303)+('PCU Matrices'!$G$2*G303)+('PCU Matrices'!$B$2*H303),"0")</f>
        <v>68</v>
      </c>
    </row>
    <row r="304" spans="1:10" x14ac:dyDescent="0.2">
      <c r="A304" s="1">
        <v>46177.760416666664</v>
      </c>
      <c r="B304">
        <v>0</v>
      </c>
      <c r="C304">
        <v>46</v>
      </c>
      <c r="D304">
        <v>2</v>
      </c>
      <c r="E304">
        <v>0</v>
      </c>
      <c r="F304">
        <v>0</v>
      </c>
      <c r="G304">
        <v>0</v>
      </c>
      <c r="H304">
        <v>0</v>
      </c>
      <c r="I304">
        <f t="shared" si="24"/>
        <v>48</v>
      </c>
      <c r="J304">
        <f>IFERROR(('PCU Matrices'!$C$2*B304)+('PCU Matrices'!$D$2*C304)+('PCU Matrices'!$D$2*D304)+('PCU Matrices'!$E$2*E304)+('PCU Matrices'!$F$2*F304)+('PCU Matrices'!$G$2*G304)+('PCU Matrices'!$B$2*H304),"0")</f>
        <v>48</v>
      </c>
    </row>
    <row r="305" spans="1:10" x14ac:dyDescent="0.2">
      <c r="A305" s="1">
        <v>46177.770833333336</v>
      </c>
      <c r="B305">
        <v>0</v>
      </c>
      <c r="C305">
        <v>43</v>
      </c>
      <c r="D305">
        <v>3</v>
      </c>
      <c r="E305">
        <v>0</v>
      </c>
      <c r="F305">
        <v>0</v>
      </c>
      <c r="G305">
        <v>0</v>
      </c>
      <c r="H305">
        <v>0</v>
      </c>
      <c r="I305">
        <f t="shared" si="24"/>
        <v>46</v>
      </c>
      <c r="J305">
        <f>IFERROR(('PCU Matrices'!$C$2*B305)+('PCU Matrices'!$D$2*C305)+('PCU Matrices'!$D$2*D305)+('PCU Matrices'!$E$2*E305)+('PCU Matrices'!$F$2*F305)+('PCU Matrices'!$G$2*G305)+('PCU Matrices'!$B$2*H305),"0")</f>
        <v>46</v>
      </c>
    </row>
    <row r="306" spans="1:10" x14ac:dyDescent="0.2">
      <c r="A306" s="1">
        <v>46177.78125</v>
      </c>
      <c r="B306">
        <v>0</v>
      </c>
      <c r="C306">
        <v>27</v>
      </c>
      <c r="D306">
        <v>1</v>
      </c>
      <c r="E306">
        <v>1</v>
      </c>
      <c r="F306">
        <v>0</v>
      </c>
      <c r="G306">
        <v>0</v>
      </c>
      <c r="H306">
        <v>0</v>
      </c>
      <c r="I306">
        <f t="shared" si="24"/>
        <v>29</v>
      </c>
      <c r="J306">
        <f>IFERROR(('PCU Matrices'!$C$2*B306)+('PCU Matrices'!$D$2*C306)+('PCU Matrices'!$D$2*D306)+('PCU Matrices'!$E$2*E306)+('PCU Matrices'!$F$2*F306)+('PCU Matrices'!$G$2*G306)+('PCU Matrices'!$B$2*H306),"0")</f>
        <v>29.5</v>
      </c>
    </row>
    <row r="307" spans="1:10" x14ac:dyDescent="0.2">
      <c r="A307" s="1" t="s">
        <v>357</v>
      </c>
      <c r="B307" s="10">
        <f t="shared" ref="B307:J307" si="25">SUM(B259:B306)</f>
        <v>22</v>
      </c>
      <c r="C307" s="10">
        <f t="shared" si="25"/>
        <v>2234</v>
      </c>
      <c r="D307" s="10">
        <f t="shared" si="25"/>
        <v>446</v>
      </c>
      <c r="E307" s="10">
        <f t="shared" si="25"/>
        <v>101</v>
      </c>
      <c r="F307" s="10">
        <f t="shared" si="25"/>
        <v>21</v>
      </c>
      <c r="G307" s="10">
        <f t="shared" si="25"/>
        <v>4</v>
      </c>
      <c r="H307" s="10">
        <f t="shared" si="25"/>
        <v>3</v>
      </c>
      <c r="I307" s="10">
        <f t="shared" si="25"/>
        <v>2831</v>
      </c>
      <c r="J307" s="10">
        <f t="shared" si="25"/>
        <v>2901.0000000000014</v>
      </c>
    </row>
    <row r="308" spans="1:10" x14ac:dyDescent="0.2">
      <c r="A308" s="1" t="s">
        <v>23</v>
      </c>
      <c r="B308" s="10">
        <f>SUM(B260:B263)</f>
        <v>0</v>
      </c>
      <c r="C308" s="10">
        <f t="shared" ref="C308:J308" si="26">SUM(C260:C263)</f>
        <v>250</v>
      </c>
      <c r="D308" s="10">
        <f t="shared" si="26"/>
        <v>43</v>
      </c>
      <c r="E308" s="10">
        <f t="shared" si="26"/>
        <v>8</v>
      </c>
      <c r="F308" s="10">
        <f t="shared" si="26"/>
        <v>1</v>
      </c>
      <c r="G308" s="10">
        <f t="shared" si="26"/>
        <v>0</v>
      </c>
      <c r="H308" s="10">
        <f t="shared" si="26"/>
        <v>0</v>
      </c>
      <c r="I308" s="10">
        <f t="shared" si="26"/>
        <v>302</v>
      </c>
      <c r="J308" s="10">
        <f t="shared" si="26"/>
        <v>307.5</v>
      </c>
    </row>
    <row r="309" spans="1:10" x14ac:dyDescent="0.2">
      <c r="A309" s="1" t="s">
        <v>358</v>
      </c>
      <c r="B309" s="10">
        <f>SUM(B296:B299)</f>
        <v>3</v>
      </c>
      <c r="C309" s="10">
        <f t="shared" ref="C309:J309" si="27">SUM(C296:C299)</f>
        <v>328</v>
      </c>
      <c r="D309" s="10">
        <f t="shared" si="27"/>
        <v>57</v>
      </c>
      <c r="E309" s="10">
        <f t="shared" si="27"/>
        <v>5</v>
      </c>
      <c r="F309" s="10">
        <f t="shared" si="27"/>
        <v>2</v>
      </c>
      <c r="G309" s="10">
        <f t="shared" si="27"/>
        <v>1</v>
      </c>
      <c r="H309" s="10">
        <f t="shared" si="27"/>
        <v>0</v>
      </c>
      <c r="I309" s="10">
        <f t="shared" si="27"/>
        <v>396</v>
      </c>
      <c r="J309" s="10">
        <f t="shared" si="27"/>
        <v>400.6</v>
      </c>
    </row>
  </sheetData>
  <mergeCells count="2">
    <mergeCell ref="B1:H1"/>
    <mergeCell ref="B2:H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8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8" bestFit="1" customWidth="1"/>
    <col min="2" max="6" width="10" bestFit="1" customWidth="1"/>
  </cols>
  <sheetData>
    <row r="1" spans="1:6" x14ac:dyDescent="0.2">
      <c r="A1" t="s">
        <v>27</v>
      </c>
      <c r="B1" s="17" t="s">
        <v>383</v>
      </c>
      <c r="C1" s="17" t="s">
        <v>340</v>
      </c>
      <c r="D1" s="17" t="s">
        <v>383</v>
      </c>
      <c r="E1" s="17" t="s">
        <v>340</v>
      </c>
    </row>
    <row r="2" spans="1:6" x14ac:dyDescent="0.2">
      <c r="A2" t="s">
        <v>37</v>
      </c>
      <c r="B2" s="17" t="s">
        <v>38</v>
      </c>
      <c r="C2" s="17" t="s">
        <v>340</v>
      </c>
      <c r="D2" s="17" t="s">
        <v>39</v>
      </c>
      <c r="E2" s="17" t="s">
        <v>340</v>
      </c>
    </row>
    <row r="3" spans="1:6" ht="15" x14ac:dyDescent="0.25">
      <c r="A3" t="s">
        <v>10</v>
      </c>
      <c r="B3" t="s">
        <v>37</v>
      </c>
      <c r="C3" s="2" t="s">
        <v>40</v>
      </c>
      <c r="D3" t="s">
        <v>37</v>
      </c>
      <c r="E3" s="2" t="s">
        <v>40</v>
      </c>
      <c r="F3" s="2" t="s">
        <v>41</v>
      </c>
    </row>
    <row r="4" spans="1:6" ht="15" x14ac:dyDescent="0.25">
      <c r="A4" t="s">
        <v>42</v>
      </c>
      <c r="B4">
        <v>23</v>
      </c>
      <c r="C4" s="2">
        <v>23</v>
      </c>
      <c r="D4">
        <v>8</v>
      </c>
      <c r="E4" s="2">
        <v>8</v>
      </c>
      <c r="F4" s="2">
        <v>31</v>
      </c>
    </row>
    <row r="5" spans="1:6" ht="15" x14ac:dyDescent="0.25">
      <c r="A5" t="s">
        <v>43</v>
      </c>
      <c r="B5">
        <v>11</v>
      </c>
      <c r="C5" s="2">
        <v>11</v>
      </c>
      <c r="D5">
        <v>7</v>
      </c>
      <c r="E5" s="2">
        <v>7</v>
      </c>
      <c r="F5" s="2">
        <v>18</v>
      </c>
    </row>
    <row r="6" spans="1:6" ht="15" x14ac:dyDescent="0.25">
      <c r="A6" t="s">
        <v>44</v>
      </c>
      <c r="B6">
        <v>21</v>
      </c>
      <c r="C6" s="2">
        <v>21</v>
      </c>
      <c r="D6">
        <v>17</v>
      </c>
      <c r="E6" s="2">
        <v>17</v>
      </c>
      <c r="F6" s="2">
        <v>38</v>
      </c>
    </row>
    <row r="7" spans="1:6" ht="15" x14ac:dyDescent="0.25">
      <c r="A7" t="s">
        <v>45</v>
      </c>
      <c r="B7">
        <v>23</v>
      </c>
      <c r="C7" s="2">
        <v>23</v>
      </c>
      <c r="D7">
        <v>11</v>
      </c>
      <c r="E7" s="2">
        <v>11</v>
      </c>
      <c r="F7" s="2">
        <v>34</v>
      </c>
    </row>
    <row r="8" spans="1:6" ht="15" x14ac:dyDescent="0.25">
      <c r="A8" t="s">
        <v>46</v>
      </c>
      <c r="B8">
        <v>20</v>
      </c>
      <c r="C8" s="2">
        <v>20</v>
      </c>
      <c r="D8">
        <v>20</v>
      </c>
      <c r="E8" s="2">
        <v>20</v>
      </c>
      <c r="F8" s="2">
        <v>40</v>
      </c>
    </row>
    <row r="9" spans="1:6" ht="15" x14ac:dyDescent="0.25">
      <c r="A9" t="s">
        <v>47</v>
      </c>
      <c r="B9">
        <v>44</v>
      </c>
      <c r="C9" s="2">
        <v>44</v>
      </c>
      <c r="D9">
        <v>22</v>
      </c>
      <c r="E9" s="2">
        <v>22</v>
      </c>
      <c r="F9" s="2">
        <v>66</v>
      </c>
    </row>
    <row r="10" spans="1:6" ht="15" x14ac:dyDescent="0.25">
      <c r="A10" t="s">
        <v>48</v>
      </c>
      <c r="B10">
        <v>42</v>
      </c>
      <c r="C10" s="2">
        <v>42</v>
      </c>
      <c r="D10">
        <v>29</v>
      </c>
      <c r="E10" s="2">
        <v>29</v>
      </c>
      <c r="F10" s="2">
        <v>71</v>
      </c>
    </row>
    <row r="11" spans="1:6" ht="15" x14ac:dyDescent="0.25">
      <c r="A11" t="s">
        <v>49</v>
      </c>
      <c r="B11">
        <v>39</v>
      </c>
      <c r="C11" s="2">
        <v>39</v>
      </c>
      <c r="D11">
        <v>28</v>
      </c>
      <c r="E11" s="2">
        <v>28</v>
      </c>
      <c r="F11" s="2">
        <v>67</v>
      </c>
    </row>
    <row r="12" spans="1:6" ht="15" x14ac:dyDescent="0.25">
      <c r="A12" t="s">
        <v>50</v>
      </c>
      <c r="B12">
        <v>40</v>
      </c>
      <c r="C12" s="2">
        <v>40</v>
      </c>
      <c r="D12">
        <v>31</v>
      </c>
      <c r="E12" s="2">
        <v>31</v>
      </c>
      <c r="F12" s="2">
        <v>71</v>
      </c>
    </row>
    <row r="13" spans="1:6" ht="15" x14ac:dyDescent="0.25">
      <c r="A13" t="s">
        <v>51</v>
      </c>
      <c r="B13">
        <v>46</v>
      </c>
      <c r="C13" s="2">
        <v>46</v>
      </c>
      <c r="D13">
        <v>24</v>
      </c>
      <c r="E13" s="2">
        <v>24</v>
      </c>
      <c r="F13" s="2">
        <v>70</v>
      </c>
    </row>
    <row r="14" spans="1:6" ht="15" x14ac:dyDescent="0.25">
      <c r="A14" t="s">
        <v>52</v>
      </c>
      <c r="B14">
        <v>49</v>
      </c>
      <c r="C14" s="2">
        <v>49</v>
      </c>
      <c r="D14">
        <v>41</v>
      </c>
      <c r="E14" s="2">
        <v>41</v>
      </c>
      <c r="F14" s="2">
        <v>90</v>
      </c>
    </row>
    <row r="15" spans="1:6" ht="15" x14ac:dyDescent="0.25">
      <c r="A15" t="s">
        <v>53</v>
      </c>
      <c r="B15">
        <v>45</v>
      </c>
      <c r="C15" s="2">
        <v>45</v>
      </c>
      <c r="D15">
        <v>56</v>
      </c>
      <c r="E15" s="2">
        <v>56</v>
      </c>
      <c r="F15" s="2">
        <v>101</v>
      </c>
    </row>
    <row r="16" spans="1:6" ht="15" x14ac:dyDescent="0.25">
      <c r="A16" t="s">
        <v>54</v>
      </c>
      <c r="B16">
        <v>43</v>
      </c>
      <c r="C16" s="2">
        <v>43</v>
      </c>
      <c r="D16">
        <v>36</v>
      </c>
      <c r="E16" s="2">
        <v>36</v>
      </c>
      <c r="F16" s="2">
        <v>79</v>
      </c>
    </row>
    <row r="17" spans="1:6" ht="15" x14ac:dyDescent="0.25">
      <c r="A17" t="s">
        <v>55</v>
      </c>
      <c r="B17">
        <v>51</v>
      </c>
      <c r="C17" s="2">
        <v>51</v>
      </c>
      <c r="D17">
        <v>46</v>
      </c>
      <c r="E17" s="2">
        <v>46</v>
      </c>
      <c r="F17" s="2">
        <v>97</v>
      </c>
    </row>
    <row r="18" spans="1:6" ht="15" x14ac:dyDescent="0.25">
      <c r="A18" t="s">
        <v>56</v>
      </c>
      <c r="B18">
        <v>64</v>
      </c>
      <c r="C18" s="2">
        <v>64</v>
      </c>
      <c r="D18">
        <v>54</v>
      </c>
      <c r="E18" s="2">
        <v>54</v>
      </c>
      <c r="F18" s="2">
        <v>118</v>
      </c>
    </row>
    <row r="19" spans="1:6" ht="15" x14ac:dyDescent="0.25">
      <c r="A19" t="s">
        <v>57</v>
      </c>
      <c r="B19">
        <v>76</v>
      </c>
      <c r="C19" s="2">
        <v>76</v>
      </c>
      <c r="D19">
        <v>50</v>
      </c>
      <c r="E19" s="2">
        <v>50</v>
      </c>
      <c r="F19" s="2">
        <v>126</v>
      </c>
    </row>
    <row r="20" spans="1:6" ht="15" x14ac:dyDescent="0.25">
      <c r="A20" t="s">
        <v>58</v>
      </c>
      <c r="B20">
        <v>81</v>
      </c>
      <c r="C20" s="2">
        <v>81</v>
      </c>
      <c r="D20">
        <v>38</v>
      </c>
      <c r="E20" s="2">
        <v>38</v>
      </c>
      <c r="F20" s="2">
        <v>119</v>
      </c>
    </row>
    <row r="21" spans="1:6" ht="15" x14ac:dyDescent="0.25">
      <c r="A21" t="s">
        <v>59</v>
      </c>
      <c r="B21">
        <v>67</v>
      </c>
      <c r="C21" s="2">
        <v>67</v>
      </c>
      <c r="D21">
        <v>59</v>
      </c>
      <c r="E21" s="2">
        <v>59</v>
      </c>
      <c r="F21" s="2">
        <v>126</v>
      </c>
    </row>
    <row r="22" spans="1:6" ht="15" x14ac:dyDescent="0.25">
      <c r="A22" t="s">
        <v>60</v>
      </c>
      <c r="B22">
        <v>90</v>
      </c>
      <c r="C22" s="2">
        <v>90</v>
      </c>
      <c r="D22">
        <v>57</v>
      </c>
      <c r="E22" s="2">
        <v>57</v>
      </c>
      <c r="F22" s="2">
        <v>147</v>
      </c>
    </row>
    <row r="23" spans="1:6" ht="15" x14ac:dyDescent="0.25">
      <c r="A23" t="s">
        <v>61</v>
      </c>
      <c r="B23">
        <v>63</v>
      </c>
      <c r="C23" s="2">
        <v>63</v>
      </c>
      <c r="D23">
        <v>62</v>
      </c>
      <c r="E23" s="2">
        <v>62</v>
      </c>
      <c r="F23" s="2">
        <v>125</v>
      </c>
    </row>
    <row r="24" spans="1:6" ht="15" x14ac:dyDescent="0.25">
      <c r="A24" t="s">
        <v>62</v>
      </c>
      <c r="B24">
        <v>66</v>
      </c>
      <c r="C24" s="2">
        <v>66</v>
      </c>
      <c r="D24">
        <v>47</v>
      </c>
      <c r="E24" s="2">
        <v>47</v>
      </c>
      <c r="F24" s="2">
        <v>113</v>
      </c>
    </row>
    <row r="25" spans="1:6" ht="15" x14ac:dyDescent="0.25">
      <c r="A25" t="s">
        <v>63</v>
      </c>
      <c r="B25">
        <v>85</v>
      </c>
      <c r="C25" s="2">
        <v>85</v>
      </c>
      <c r="D25">
        <v>57</v>
      </c>
      <c r="E25" s="2">
        <v>57</v>
      </c>
      <c r="F25" s="2">
        <v>142</v>
      </c>
    </row>
    <row r="26" spans="1:6" ht="15" x14ac:dyDescent="0.25">
      <c r="A26" t="s">
        <v>64</v>
      </c>
      <c r="B26">
        <v>102</v>
      </c>
      <c r="C26" s="2">
        <v>102</v>
      </c>
      <c r="D26">
        <v>61</v>
      </c>
      <c r="E26" s="2">
        <v>61</v>
      </c>
      <c r="F26" s="2">
        <v>163</v>
      </c>
    </row>
    <row r="27" spans="1:6" ht="15" x14ac:dyDescent="0.25">
      <c r="A27" t="s">
        <v>65</v>
      </c>
      <c r="B27">
        <v>59</v>
      </c>
      <c r="C27" s="2">
        <v>59</v>
      </c>
      <c r="D27">
        <v>55</v>
      </c>
      <c r="E27" s="2">
        <v>55</v>
      </c>
      <c r="F27" s="2">
        <v>114</v>
      </c>
    </row>
    <row r="28" spans="1:6" ht="15" x14ac:dyDescent="0.25">
      <c r="A28" t="s">
        <v>66</v>
      </c>
      <c r="B28">
        <v>62</v>
      </c>
      <c r="C28" s="2">
        <v>62</v>
      </c>
      <c r="D28">
        <v>63</v>
      </c>
      <c r="E28" s="2">
        <v>63</v>
      </c>
      <c r="F28" s="2">
        <v>125</v>
      </c>
    </row>
    <row r="29" spans="1:6" ht="15" x14ac:dyDescent="0.25">
      <c r="A29" t="s">
        <v>67</v>
      </c>
      <c r="B29">
        <v>61</v>
      </c>
      <c r="C29" s="2">
        <v>61</v>
      </c>
      <c r="D29">
        <v>46</v>
      </c>
      <c r="E29" s="2">
        <v>46</v>
      </c>
      <c r="F29" s="2">
        <v>107</v>
      </c>
    </row>
    <row r="30" spans="1:6" ht="15" x14ac:dyDescent="0.25">
      <c r="A30" t="s">
        <v>68</v>
      </c>
      <c r="B30">
        <v>77</v>
      </c>
      <c r="C30" s="2">
        <v>77</v>
      </c>
      <c r="D30">
        <v>49</v>
      </c>
      <c r="E30" s="2">
        <v>49</v>
      </c>
      <c r="F30" s="2">
        <v>126</v>
      </c>
    </row>
    <row r="31" spans="1:6" ht="15" x14ac:dyDescent="0.25">
      <c r="A31" t="s">
        <v>69</v>
      </c>
      <c r="B31">
        <v>71</v>
      </c>
      <c r="C31" s="2">
        <v>71</v>
      </c>
      <c r="D31">
        <v>49</v>
      </c>
      <c r="E31" s="2">
        <v>49</v>
      </c>
      <c r="F31" s="2">
        <v>120</v>
      </c>
    </row>
    <row r="32" spans="1:6" ht="15" x14ac:dyDescent="0.25">
      <c r="A32" t="s">
        <v>70</v>
      </c>
      <c r="B32">
        <v>65</v>
      </c>
      <c r="C32" s="2">
        <v>65</v>
      </c>
      <c r="D32">
        <v>68</v>
      </c>
      <c r="E32" s="2">
        <v>68</v>
      </c>
      <c r="F32" s="2">
        <v>133</v>
      </c>
    </row>
    <row r="33" spans="1:6" ht="15" x14ac:dyDescent="0.25">
      <c r="A33" t="s">
        <v>71</v>
      </c>
      <c r="B33">
        <v>56</v>
      </c>
      <c r="C33" s="2">
        <v>56</v>
      </c>
      <c r="D33">
        <v>64</v>
      </c>
      <c r="E33" s="2">
        <v>64</v>
      </c>
      <c r="F33" s="2">
        <v>120</v>
      </c>
    </row>
    <row r="34" spans="1:6" ht="15" x14ac:dyDescent="0.25">
      <c r="A34" t="s">
        <v>72</v>
      </c>
      <c r="B34">
        <v>81</v>
      </c>
      <c r="C34" s="2">
        <v>81</v>
      </c>
      <c r="D34">
        <v>61</v>
      </c>
      <c r="E34" s="2">
        <v>61</v>
      </c>
      <c r="F34" s="2">
        <v>142</v>
      </c>
    </row>
    <row r="35" spans="1:6" ht="15" x14ac:dyDescent="0.25">
      <c r="A35" t="s">
        <v>73</v>
      </c>
      <c r="B35">
        <v>59</v>
      </c>
      <c r="C35" s="2">
        <v>59</v>
      </c>
      <c r="D35">
        <v>58</v>
      </c>
      <c r="E35" s="2">
        <v>58</v>
      </c>
      <c r="F35" s="2">
        <v>117</v>
      </c>
    </row>
    <row r="36" spans="1:6" ht="15" x14ac:dyDescent="0.25">
      <c r="A36" t="s">
        <v>74</v>
      </c>
      <c r="B36">
        <v>74</v>
      </c>
      <c r="C36" s="2">
        <v>74</v>
      </c>
      <c r="D36">
        <v>65</v>
      </c>
      <c r="E36" s="2">
        <v>65</v>
      </c>
      <c r="F36" s="2">
        <v>139</v>
      </c>
    </row>
    <row r="37" spans="1:6" ht="15" x14ac:dyDescent="0.25">
      <c r="A37" t="s">
        <v>75</v>
      </c>
      <c r="B37">
        <v>57</v>
      </c>
      <c r="C37" s="2">
        <v>57</v>
      </c>
      <c r="D37">
        <v>63</v>
      </c>
      <c r="E37" s="2">
        <v>63</v>
      </c>
      <c r="F37" s="2">
        <v>120</v>
      </c>
    </row>
    <row r="38" spans="1:6" ht="15" x14ac:dyDescent="0.25">
      <c r="A38" t="s">
        <v>76</v>
      </c>
      <c r="B38">
        <v>58</v>
      </c>
      <c r="C38" s="2">
        <v>58</v>
      </c>
      <c r="D38">
        <v>61</v>
      </c>
      <c r="E38" s="2">
        <v>61</v>
      </c>
      <c r="F38" s="2">
        <v>119</v>
      </c>
    </row>
    <row r="39" spans="1:6" ht="15" x14ac:dyDescent="0.25">
      <c r="A39" t="s">
        <v>77</v>
      </c>
      <c r="B39">
        <v>65</v>
      </c>
      <c r="C39" s="2">
        <v>65</v>
      </c>
      <c r="D39">
        <v>59</v>
      </c>
      <c r="E39" s="2">
        <v>59</v>
      </c>
      <c r="F39" s="2">
        <v>124</v>
      </c>
    </row>
    <row r="40" spans="1:6" ht="15" x14ac:dyDescent="0.25">
      <c r="A40" t="s">
        <v>78</v>
      </c>
      <c r="B40">
        <v>60</v>
      </c>
      <c r="C40" s="2">
        <v>60</v>
      </c>
      <c r="D40">
        <v>58</v>
      </c>
      <c r="E40" s="2">
        <v>58</v>
      </c>
      <c r="F40" s="2">
        <v>118</v>
      </c>
    </row>
    <row r="41" spans="1:6" ht="15" x14ac:dyDescent="0.25">
      <c r="A41" t="s">
        <v>79</v>
      </c>
      <c r="B41">
        <v>43</v>
      </c>
      <c r="C41" s="2">
        <v>43</v>
      </c>
      <c r="D41">
        <v>59</v>
      </c>
      <c r="E41" s="2">
        <v>59</v>
      </c>
      <c r="F41" s="2">
        <v>102</v>
      </c>
    </row>
    <row r="42" spans="1:6" ht="15" x14ac:dyDescent="0.25">
      <c r="A42" t="s">
        <v>80</v>
      </c>
      <c r="B42">
        <v>69</v>
      </c>
      <c r="C42" s="2">
        <v>69</v>
      </c>
      <c r="D42">
        <v>51</v>
      </c>
      <c r="E42" s="2">
        <v>51</v>
      </c>
      <c r="F42" s="2">
        <v>120</v>
      </c>
    </row>
    <row r="43" spans="1:6" ht="15" x14ac:dyDescent="0.25">
      <c r="A43" t="s">
        <v>81</v>
      </c>
      <c r="B43">
        <v>56</v>
      </c>
      <c r="C43" s="2">
        <v>56</v>
      </c>
      <c r="D43">
        <v>54</v>
      </c>
      <c r="E43" s="2">
        <v>54</v>
      </c>
      <c r="F43" s="2">
        <v>110</v>
      </c>
    </row>
    <row r="44" spans="1:6" ht="15" x14ac:dyDescent="0.25">
      <c r="A44" t="s">
        <v>82</v>
      </c>
      <c r="B44">
        <v>44</v>
      </c>
      <c r="C44" s="2">
        <v>44</v>
      </c>
      <c r="D44">
        <v>64</v>
      </c>
      <c r="E44" s="2">
        <v>64</v>
      </c>
      <c r="F44" s="2">
        <v>108</v>
      </c>
    </row>
    <row r="45" spans="1:6" ht="15" x14ac:dyDescent="0.25">
      <c r="A45" t="s">
        <v>83</v>
      </c>
      <c r="B45">
        <v>50</v>
      </c>
      <c r="C45" s="2">
        <v>50</v>
      </c>
      <c r="D45">
        <v>46</v>
      </c>
      <c r="E45" s="2">
        <v>46</v>
      </c>
      <c r="F45" s="2">
        <v>96</v>
      </c>
    </row>
    <row r="46" spans="1:6" ht="15" x14ac:dyDescent="0.25">
      <c r="A46" t="s">
        <v>84</v>
      </c>
      <c r="B46">
        <v>55</v>
      </c>
      <c r="C46" s="2">
        <v>55</v>
      </c>
      <c r="D46">
        <v>58</v>
      </c>
      <c r="E46" s="2">
        <v>58</v>
      </c>
      <c r="F46" s="2">
        <v>113</v>
      </c>
    </row>
    <row r="47" spans="1:6" ht="15" x14ac:dyDescent="0.25">
      <c r="A47" t="s">
        <v>85</v>
      </c>
      <c r="B47">
        <v>38</v>
      </c>
      <c r="C47" s="2">
        <v>38</v>
      </c>
      <c r="D47">
        <v>50</v>
      </c>
      <c r="E47" s="2">
        <v>50</v>
      </c>
      <c r="F47" s="2">
        <v>88</v>
      </c>
    </row>
    <row r="48" spans="1:6" ht="15" x14ac:dyDescent="0.25">
      <c r="A48" t="s">
        <v>86</v>
      </c>
      <c r="B48">
        <v>46</v>
      </c>
      <c r="C48" s="2">
        <v>46</v>
      </c>
      <c r="D48">
        <v>51</v>
      </c>
      <c r="E48" s="2">
        <v>51</v>
      </c>
      <c r="F48" s="2">
        <v>97</v>
      </c>
    </row>
    <row r="49" spans="1:6" ht="15" x14ac:dyDescent="0.25">
      <c r="A49" t="s">
        <v>87</v>
      </c>
      <c r="B49">
        <v>34</v>
      </c>
      <c r="C49" s="2">
        <v>34</v>
      </c>
      <c r="D49">
        <v>48</v>
      </c>
      <c r="E49" s="2">
        <v>48</v>
      </c>
      <c r="F49" s="2">
        <v>82</v>
      </c>
    </row>
    <row r="50" spans="1:6" ht="15" x14ac:dyDescent="0.25">
      <c r="A50" t="s">
        <v>88</v>
      </c>
      <c r="B50">
        <v>40</v>
      </c>
      <c r="C50" s="2">
        <v>40</v>
      </c>
      <c r="D50">
        <v>42</v>
      </c>
      <c r="E50" s="2">
        <v>42</v>
      </c>
      <c r="F50" s="2">
        <v>82</v>
      </c>
    </row>
    <row r="51" spans="1:6" ht="15" x14ac:dyDescent="0.25">
      <c r="A51" t="s">
        <v>89</v>
      </c>
      <c r="B51">
        <v>35</v>
      </c>
      <c r="C51" s="2">
        <v>35</v>
      </c>
      <c r="D51">
        <v>42</v>
      </c>
      <c r="E51" s="2">
        <v>42</v>
      </c>
      <c r="F51" s="2">
        <v>77</v>
      </c>
    </row>
    <row r="52" spans="1:6" ht="15" x14ac:dyDescent="0.25">
      <c r="A52" t="s">
        <v>90</v>
      </c>
      <c r="B52">
        <v>14</v>
      </c>
      <c r="C52" s="2">
        <v>14</v>
      </c>
      <c r="D52">
        <v>3</v>
      </c>
      <c r="E52" s="2">
        <v>3</v>
      </c>
      <c r="F52" s="2">
        <v>17</v>
      </c>
    </row>
    <row r="53" spans="1:6" ht="15" x14ac:dyDescent="0.25">
      <c r="A53" t="s">
        <v>91</v>
      </c>
      <c r="B53">
        <v>19</v>
      </c>
      <c r="C53" s="2">
        <v>19</v>
      </c>
      <c r="D53">
        <v>8</v>
      </c>
      <c r="E53" s="2">
        <v>8</v>
      </c>
      <c r="F53" s="2">
        <v>27</v>
      </c>
    </row>
    <row r="54" spans="1:6" ht="15" x14ac:dyDescent="0.25">
      <c r="A54" t="s">
        <v>92</v>
      </c>
      <c r="B54">
        <v>11</v>
      </c>
      <c r="C54" s="2">
        <v>11</v>
      </c>
      <c r="D54">
        <v>12</v>
      </c>
      <c r="E54" s="2">
        <v>12</v>
      </c>
      <c r="F54" s="2">
        <v>23</v>
      </c>
    </row>
    <row r="55" spans="1:6" ht="15" x14ac:dyDescent="0.25">
      <c r="A55" t="s">
        <v>93</v>
      </c>
      <c r="B55">
        <v>26</v>
      </c>
      <c r="C55" s="2">
        <v>26</v>
      </c>
      <c r="D55">
        <v>15</v>
      </c>
      <c r="E55" s="2">
        <v>15</v>
      </c>
      <c r="F55" s="2">
        <v>41</v>
      </c>
    </row>
    <row r="56" spans="1:6" ht="15" x14ac:dyDescent="0.25">
      <c r="A56" t="s">
        <v>94</v>
      </c>
      <c r="B56">
        <v>16</v>
      </c>
      <c r="C56" s="2">
        <v>16</v>
      </c>
      <c r="D56">
        <v>9</v>
      </c>
      <c r="E56" s="2">
        <v>9</v>
      </c>
      <c r="F56" s="2">
        <v>25</v>
      </c>
    </row>
    <row r="57" spans="1:6" ht="15" x14ac:dyDescent="0.25">
      <c r="A57" t="s">
        <v>95</v>
      </c>
      <c r="B57">
        <v>30</v>
      </c>
      <c r="C57" s="2">
        <v>30</v>
      </c>
      <c r="D57">
        <v>13</v>
      </c>
      <c r="E57" s="2">
        <v>13</v>
      </c>
      <c r="F57" s="2">
        <v>43</v>
      </c>
    </row>
    <row r="58" spans="1:6" ht="15" x14ac:dyDescent="0.25">
      <c r="A58" t="s">
        <v>96</v>
      </c>
      <c r="B58">
        <v>21</v>
      </c>
      <c r="C58" s="2">
        <v>21</v>
      </c>
      <c r="D58">
        <v>18</v>
      </c>
      <c r="E58" s="2">
        <v>18</v>
      </c>
      <c r="F58" s="2">
        <v>39</v>
      </c>
    </row>
    <row r="59" spans="1:6" ht="15" x14ac:dyDescent="0.25">
      <c r="A59" t="s">
        <v>97</v>
      </c>
      <c r="B59">
        <v>31</v>
      </c>
      <c r="C59" s="2">
        <v>31</v>
      </c>
      <c r="D59">
        <v>18</v>
      </c>
      <c r="E59" s="2">
        <v>18</v>
      </c>
      <c r="F59" s="2">
        <v>49</v>
      </c>
    </row>
    <row r="60" spans="1:6" ht="15" x14ac:dyDescent="0.25">
      <c r="A60" t="s">
        <v>98</v>
      </c>
      <c r="B60">
        <v>27</v>
      </c>
      <c r="C60" s="2">
        <v>27</v>
      </c>
      <c r="D60">
        <v>29</v>
      </c>
      <c r="E60" s="2">
        <v>29</v>
      </c>
      <c r="F60" s="2">
        <v>56</v>
      </c>
    </row>
    <row r="61" spans="1:6" ht="15" x14ac:dyDescent="0.25">
      <c r="A61" t="s">
        <v>99</v>
      </c>
      <c r="B61">
        <v>25</v>
      </c>
      <c r="C61" s="2">
        <v>25</v>
      </c>
      <c r="D61">
        <v>34</v>
      </c>
      <c r="E61" s="2">
        <v>34</v>
      </c>
      <c r="F61" s="2">
        <v>59</v>
      </c>
    </row>
    <row r="62" spans="1:6" ht="15" x14ac:dyDescent="0.25">
      <c r="A62" t="s">
        <v>100</v>
      </c>
      <c r="B62">
        <v>37</v>
      </c>
      <c r="C62" s="2">
        <v>37</v>
      </c>
      <c r="D62">
        <v>36</v>
      </c>
      <c r="E62" s="2">
        <v>36</v>
      </c>
      <c r="F62" s="2">
        <v>73</v>
      </c>
    </row>
    <row r="63" spans="1:6" ht="15" x14ac:dyDescent="0.25">
      <c r="A63" t="s">
        <v>101</v>
      </c>
      <c r="B63">
        <v>42</v>
      </c>
      <c r="C63" s="2">
        <v>42</v>
      </c>
      <c r="D63">
        <v>26</v>
      </c>
      <c r="E63" s="2">
        <v>26</v>
      </c>
      <c r="F63" s="2">
        <v>68</v>
      </c>
    </row>
    <row r="64" spans="1:6" ht="15" x14ac:dyDescent="0.25">
      <c r="A64" t="s">
        <v>102</v>
      </c>
      <c r="B64">
        <v>47</v>
      </c>
      <c r="C64" s="2">
        <v>47</v>
      </c>
      <c r="D64">
        <v>33</v>
      </c>
      <c r="E64" s="2">
        <v>33</v>
      </c>
      <c r="F64" s="2">
        <v>80</v>
      </c>
    </row>
    <row r="65" spans="1:6" ht="15" x14ac:dyDescent="0.25">
      <c r="A65" t="s">
        <v>103</v>
      </c>
      <c r="B65">
        <v>39</v>
      </c>
      <c r="C65" s="2">
        <v>39</v>
      </c>
      <c r="D65">
        <v>36</v>
      </c>
      <c r="E65" s="2">
        <v>36</v>
      </c>
      <c r="F65" s="2">
        <v>75</v>
      </c>
    </row>
    <row r="66" spans="1:6" ht="15" x14ac:dyDescent="0.25">
      <c r="A66" t="s">
        <v>104</v>
      </c>
      <c r="B66">
        <v>35</v>
      </c>
      <c r="C66" s="2">
        <v>35</v>
      </c>
      <c r="D66">
        <v>31</v>
      </c>
      <c r="E66" s="2">
        <v>31</v>
      </c>
      <c r="F66" s="2">
        <v>66</v>
      </c>
    </row>
    <row r="67" spans="1:6" ht="15" x14ac:dyDescent="0.25">
      <c r="A67" t="s">
        <v>105</v>
      </c>
      <c r="B67">
        <v>56</v>
      </c>
      <c r="C67" s="2">
        <v>56</v>
      </c>
      <c r="D67">
        <v>56</v>
      </c>
      <c r="E67" s="2">
        <v>56</v>
      </c>
      <c r="F67" s="2">
        <v>112</v>
      </c>
    </row>
    <row r="68" spans="1:6" ht="15" x14ac:dyDescent="0.25">
      <c r="A68" t="s">
        <v>106</v>
      </c>
      <c r="B68">
        <v>51</v>
      </c>
      <c r="C68" s="2">
        <v>51</v>
      </c>
      <c r="D68">
        <v>53</v>
      </c>
      <c r="E68" s="2">
        <v>53</v>
      </c>
      <c r="F68" s="2">
        <v>104</v>
      </c>
    </row>
    <row r="69" spans="1:6" ht="15" x14ac:dyDescent="0.25">
      <c r="A69" t="s">
        <v>107</v>
      </c>
      <c r="B69">
        <v>58</v>
      </c>
      <c r="C69" s="2">
        <v>58</v>
      </c>
      <c r="D69">
        <v>41</v>
      </c>
      <c r="E69" s="2">
        <v>41</v>
      </c>
      <c r="F69" s="2">
        <v>99</v>
      </c>
    </row>
    <row r="70" spans="1:6" ht="15" x14ac:dyDescent="0.25">
      <c r="A70" t="s">
        <v>108</v>
      </c>
      <c r="B70">
        <v>60</v>
      </c>
      <c r="C70" s="2">
        <v>60</v>
      </c>
      <c r="D70">
        <v>67</v>
      </c>
      <c r="E70" s="2">
        <v>67</v>
      </c>
      <c r="F70" s="2">
        <v>127</v>
      </c>
    </row>
    <row r="71" spans="1:6" ht="15" x14ac:dyDescent="0.25">
      <c r="A71" t="s">
        <v>109</v>
      </c>
      <c r="B71">
        <v>63</v>
      </c>
      <c r="C71" s="2">
        <v>63</v>
      </c>
      <c r="D71">
        <v>39</v>
      </c>
      <c r="E71" s="2">
        <v>39</v>
      </c>
      <c r="F71" s="2">
        <v>102</v>
      </c>
    </row>
    <row r="72" spans="1:6" ht="15" x14ac:dyDescent="0.25">
      <c r="A72" t="s">
        <v>110</v>
      </c>
      <c r="B72">
        <v>71</v>
      </c>
      <c r="C72" s="2">
        <v>71</v>
      </c>
      <c r="D72">
        <v>36</v>
      </c>
      <c r="E72" s="2">
        <v>36</v>
      </c>
      <c r="F72" s="2">
        <v>107</v>
      </c>
    </row>
    <row r="73" spans="1:6" ht="15" x14ac:dyDescent="0.25">
      <c r="A73" t="s">
        <v>111</v>
      </c>
      <c r="B73">
        <v>65</v>
      </c>
      <c r="C73" s="2">
        <v>65</v>
      </c>
      <c r="D73">
        <v>42</v>
      </c>
      <c r="E73" s="2">
        <v>42</v>
      </c>
      <c r="F73" s="2">
        <v>107</v>
      </c>
    </row>
    <row r="74" spans="1:6" ht="15" x14ac:dyDescent="0.25">
      <c r="A74" t="s">
        <v>112</v>
      </c>
      <c r="B74">
        <v>63</v>
      </c>
      <c r="C74" s="2">
        <v>63</v>
      </c>
      <c r="D74">
        <v>55</v>
      </c>
      <c r="E74" s="2">
        <v>55</v>
      </c>
      <c r="F74" s="2">
        <v>118</v>
      </c>
    </row>
    <row r="75" spans="1:6" ht="15" x14ac:dyDescent="0.25">
      <c r="A75" t="s">
        <v>113</v>
      </c>
      <c r="B75">
        <v>54</v>
      </c>
      <c r="C75" s="2">
        <v>54</v>
      </c>
      <c r="D75">
        <v>46</v>
      </c>
      <c r="E75" s="2">
        <v>46</v>
      </c>
      <c r="F75" s="2">
        <v>100</v>
      </c>
    </row>
    <row r="76" spans="1:6" ht="15" x14ac:dyDescent="0.25">
      <c r="A76" t="s">
        <v>114</v>
      </c>
      <c r="B76">
        <v>69</v>
      </c>
      <c r="C76" s="2">
        <v>69</v>
      </c>
      <c r="D76">
        <v>54</v>
      </c>
      <c r="E76" s="2">
        <v>54</v>
      </c>
      <c r="F76" s="2">
        <v>123</v>
      </c>
    </row>
    <row r="77" spans="1:6" ht="15" x14ac:dyDescent="0.25">
      <c r="A77" t="s">
        <v>115</v>
      </c>
      <c r="B77">
        <v>69</v>
      </c>
      <c r="C77" s="2">
        <v>69</v>
      </c>
      <c r="D77">
        <v>43</v>
      </c>
      <c r="E77" s="2">
        <v>43</v>
      </c>
      <c r="F77" s="2">
        <v>112</v>
      </c>
    </row>
    <row r="78" spans="1:6" ht="15" x14ac:dyDescent="0.25">
      <c r="A78" t="s">
        <v>116</v>
      </c>
      <c r="B78">
        <v>62</v>
      </c>
      <c r="C78" s="2">
        <v>62</v>
      </c>
      <c r="D78">
        <v>78</v>
      </c>
      <c r="E78" s="2">
        <v>78</v>
      </c>
      <c r="F78" s="2">
        <v>140</v>
      </c>
    </row>
    <row r="79" spans="1:6" ht="15" x14ac:dyDescent="0.25">
      <c r="A79" t="s">
        <v>117</v>
      </c>
      <c r="B79">
        <v>57</v>
      </c>
      <c r="C79" s="2">
        <v>57</v>
      </c>
      <c r="D79">
        <v>71</v>
      </c>
      <c r="E79" s="2">
        <v>71</v>
      </c>
      <c r="F79" s="2">
        <v>128</v>
      </c>
    </row>
    <row r="80" spans="1:6" ht="15" x14ac:dyDescent="0.25">
      <c r="A80" t="s">
        <v>118</v>
      </c>
      <c r="B80">
        <v>59</v>
      </c>
      <c r="C80" s="2">
        <v>59</v>
      </c>
      <c r="D80">
        <v>62</v>
      </c>
      <c r="E80" s="2">
        <v>62</v>
      </c>
      <c r="F80" s="2">
        <v>121</v>
      </c>
    </row>
    <row r="81" spans="1:6" ht="15" x14ac:dyDescent="0.25">
      <c r="A81" t="s">
        <v>119</v>
      </c>
      <c r="B81">
        <v>59</v>
      </c>
      <c r="C81" s="2">
        <v>59</v>
      </c>
      <c r="D81">
        <v>55</v>
      </c>
      <c r="E81" s="2">
        <v>55</v>
      </c>
      <c r="F81" s="2">
        <v>114</v>
      </c>
    </row>
    <row r="82" spans="1:6" ht="15" x14ac:dyDescent="0.25">
      <c r="A82" t="s">
        <v>120</v>
      </c>
      <c r="B82">
        <v>66</v>
      </c>
      <c r="C82" s="2">
        <v>66</v>
      </c>
      <c r="D82">
        <v>59</v>
      </c>
      <c r="E82" s="2">
        <v>59</v>
      </c>
      <c r="F82" s="2">
        <v>125</v>
      </c>
    </row>
    <row r="83" spans="1:6" ht="15" x14ac:dyDescent="0.25">
      <c r="A83" t="s">
        <v>121</v>
      </c>
      <c r="B83">
        <v>41</v>
      </c>
      <c r="C83" s="2">
        <v>41</v>
      </c>
      <c r="D83">
        <v>86</v>
      </c>
      <c r="E83" s="2">
        <v>86</v>
      </c>
      <c r="F83" s="2">
        <v>127</v>
      </c>
    </row>
    <row r="84" spans="1:6" ht="15" x14ac:dyDescent="0.25">
      <c r="A84" t="s">
        <v>122</v>
      </c>
      <c r="B84">
        <v>54</v>
      </c>
      <c r="C84" s="2">
        <v>54</v>
      </c>
      <c r="D84">
        <v>58</v>
      </c>
      <c r="E84" s="2">
        <v>58</v>
      </c>
      <c r="F84" s="2">
        <v>112</v>
      </c>
    </row>
    <row r="85" spans="1:6" ht="15" x14ac:dyDescent="0.25">
      <c r="A85" t="s">
        <v>123</v>
      </c>
      <c r="B85">
        <v>69</v>
      </c>
      <c r="C85" s="2">
        <v>69</v>
      </c>
      <c r="D85">
        <v>61</v>
      </c>
      <c r="E85" s="2">
        <v>61</v>
      </c>
      <c r="F85" s="2">
        <v>130</v>
      </c>
    </row>
    <row r="86" spans="1:6" ht="15" x14ac:dyDescent="0.25">
      <c r="A86" t="s">
        <v>124</v>
      </c>
      <c r="B86">
        <v>44</v>
      </c>
      <c r="C86" s="2">
        <v>44</v>
      </c>
      <c r="D86">
        <v>64</v>
      </c>
      <c r="E86" s="2">
        <v>64</v>
      </c>
      <c r="F86" s="2">
        <v>108</v>
      </c>
    </row>
    <row r="87" spans="1:6" ht="15" x14ac:dyDescent="0.25">
      <c r="A87" t="s">
        <v>125</v>
      </c>
      <c r="B87">
        <v>51</v>
      </c>
      <c r="C87" s="2">
        <v>51</v>
      </c>
      <c r="D87">
        <v>65</v>
      </c>
      <c r="E87" s="2">
        <v>65</v>
      </c>
      <c r="F87" s="2">
        <v>116</v>
      </c>
    </row>
    <row r="88" spans="1:6" ht="15" x14ac:dyDescent="0.25">
      <c r="A88" t="s">
        <v>126</v>
      </c>
      <c r="B88">
        <v>43</v>
      </c>
      <c r="C88" s="2">
        <v>43</v>
      </c>
      <c r="D88">
        <v>57</v>
      </c>
      <c r="E88" s="2">
        <v>57</v>
      </c>
      <c r="F88" s="2">
        <v>100</v>
      </c>
    </row>
    <row r="89" spans="1:6" ht="15" x14ac:dyDescent="0.25">
      <c r="A89" t="s">
        <v>127</v>
      </c>
      <c r="B89">
        <v>56</v>
      </c>
      <c r="C89" s="2">
        <v>56</v>
      </c>
      <c r="D89">
        <v>54</v>
      </c>
      <c r="E89" s="2">
        <v>54</v>
      </c>
      <c r="F89" s="2">
        <v>110</v>
      </c>
    </row>
    <row r="90" spans="1:6" ht="15" x14ac:dyDescent="0.25">
      <c r="A90" t="s">
        <v>128</v>
      </c>
      <c r="B90">
        <v>38</v>
      </c>
      <c r="C90" s="2">
        <v>38</v>
      </c>
      <c r="D90">
        <v>59</v>
      </c>
      <c r="E90" s="2">
        <v>59</v>
      </c>
      <c r="F90" s="2">
        <v>97</v>
      </c>
    </row>
    <row r="91" spans="1:6" ht="15" x14ac:dyDescent="0.25">
      <c r="A91" t="s">
        <v>129</v>
      </c>
      <c r="B91">
        <v>60</v>
      </c>
      <c r="C91" s="2">
        <v>60</v>
      </c>
      <c r="D91">
        <v>70</v>
      </c>
      <c r="E91" s="2">
        <v>70</v>
      </c>
      <c r="F91" s="2">
        <v>130</v>
      </c>
    </row>
    <row r="92" spans="1:6" ht="15" x14ac:dyDescent="0.25">
      <c r="A92" t="s">
        <v>130</v>
      </c>
      <c r="B92">
        <v>44</v>
      </c>
      <c r="C92" s="2">
        <v>44</v>
      </c>
      <c r="D92">
        <v>66</v>
      </c>
      <c r="E92" s="2">
        <v>66</v>
      </c>
      <c r="F92" s="2">
        <v>110</v>
      </c>
    </row>
    <row r="93" spans="1:6" ht="15" x14ac:dyDescent="0.25">
      <c r="A93" t="s">
        <v>131</v>
      </c>
      <c r="B93">
        <v>51</v>
      </c>
      <c r="C93" s="2">
        <v>51</v>
      </c>
      <c r="D93">
        <v>54</v>
      </c>
      <c r="E93" s="2">
        <v>54</v>
      </c>
      <c r="F93" s="2">
        <v>105</v>
      </c>
    </row>
    <row r="94" spans="1:6" ht="15" x14ac:dyDescent="0.25">
      <c r="A94" t="s">
        <v>132</v>
      </c>
      <c r="B94">
        <v>34</v>
      </c>
      <c r="C94" s="2">
        <v>34</v>
      </c>
      <c r="D94">
        <v>52</v>
      </c>
      <c r="E94" s="2">
        <v>52</v>
      </c>
      <c r="F94" s="2">
        <v>86</v>
      </c>
    </row>
    <row r="95" spans="1:6" ht="15" x14ac:dyDescent="0.25">
      <c r="A95" t="s">
        <v>133</v>
      </c>
      <c r="B95">
        <v>39</v>
      </c>
      <c r="C95" s="2">
        <v>39</v>
      </c>
      <c r="D95">
        <v>47</v>
      </c>
      <c r="E95" s="2">
        <v>47</v>
      </c>
      <c r="F95" s="2">
        <v>86</v>
      </c>
    </row>
    <row r="96" spans="1:6" ht="15" x14ac:dyDescent="0.25">
      <c r="A96" t="s">
        <v>134</v>
      </c>
      <c r="B96">
        <v>38</v>
      </c>
      <c r="C96" s="2">
        <v>38</v>
      </c>
      <c r="D96">
        <v>66</v>
      </c>
      <c r="E96" s="2">
        <v>66</v>
      </c>
      <c r="F96" s="2">
        <v>104</v>
      </c>
    </row>
    <row r="97" spans="1:6" ht="15" x14ac:dyDescent="0.25">
      <c r="A97" t="s">
        <v>135</v>
      </c>
      <c r="B97">
        <v>37</v>
      </c>
      <c r="C97" s="2">
        <v>37</v>
      </c>
      <c r="D97">
        <v>44</v>
      </c>
      <c r="E97" s="2">
        <v>44</v>
      </c>
      <c r="F97" s="2">
        <v>81</v>
      </c>
    </row>
    <row r="98" spans="1:6" ht="15" x14ac:dyDescent="0.25">
      <c r="A98" t="s">
        <v>136</v>
      </c>
      <c r="B98">
        <v>42</v>
      </c>
      <c r="C98" s="2">
        <v>42</v>
      </c>
      <c r="D98">
        <v>44</v>
      </c>
      <c r="E98" s="2">
        <v>44</v>
      </c>
      <c r="F98" s="2">
        <v>86</v>
      </c>
    </row>
    <row r="99" spans="1:6" ht="15" x14ac:dyDescent="0.25">
      <c r="A99" t="s">
        <v>137</v>
      </c>
      <c r="B99">
        <v>27</v>
      </c>
      <c r="C99" s="2">
        <v>27</v>
      </c>
      <c r="D99">
        <v>50</v>
      </c>
      <c r="E99" s="2">
        <v>50</v>
      </c>
      <c r="F99" s="2">
        <v>77</v>
      </c>
    </row>
    <row r="100" spans="1:6" ht="15" x14ac:dyDescent="0.25">
      <c r="A100" t="s">
        <v>138</v>
      </c>
      <c r="B100">
        <v>76</v>
      </c>
      <c r="C100" s="2">
        <v>76</v>
      </c>
      <c r="D100">
        <v>44</v>
      </c>
      <c r="E100" s="2">
        <v>44</v>
      </c>
      <c r="F100" s="2">
        <v>120</v>
      </c>
    </row>
    <row r="101" spans="1:6" ht="15" x14ac:dyDescent="0.25">
      <c r="A101" t="s">
        <v>139</v>
      </c>
      <c r="B101">
        <v>119</v>
      </c>
      <c r="C101" s="2">
        <v>119</v>
      </c>
      <c r="D101">
        <v>68</v>
      </c>
      <c r="E101" s="2">
        <v>68</v>
      </c>
      <c r="F101" s="2">
        <v>187</v>
      </c>
    </row>
    <row r="102" spans="1:6" ht="15" x14ac:dyDescent="0.25">
      <c r="A102" t="s">
        <v>140</v>
      </c>
      <c r="B102">
        <v>123</v>
      </c>
      <c r="C102" s="2">
        <v>123</v>
      </c>
      <c r="D102">
        <v>67</v>
      </c>
      <c r="E102" s="2">
        <v>67</v>
      </c>
      <c r="F102" s="2">
        <v>190</v>
      </c>
    </row>
    <row r="103" spans="1:6" ht="15" x14ac:dyDescent="0.25">
      <c r="A103" t="s">
        <v>141</v>
      </c>
      <c r="B103">
        <v>100</v>
      </c>
      <c r="C103" s="2">
        <v>100</v>
      </c>
      <c r="D103">
        <v>88</v>
      </c>
      <c r="E103" s="2">
        <v>88</v>
      </c>
      <c r="F103" s="2">
        <v>188</v>
      </c>
    </row>
    <row r="104" spans="1:6" ht="15" x14ac:dyDescent="0.25">
      <c r="A104" t="s">
        <v>142</v>
      </c>
      <c r="B104">
        <v>86</v>
      </c>
      <c r="C104" s="2">
        <v>86</v>
      </c>
      <c r="D104">
        <v>79</v>
      </c>
      <c r="E104" s="2">
        <v>79</v>
      </c>
      <c r="F104" s="2">
        <v>165</v>
      </c>
    </row>
    <row r="105" spans="1:6" ht="15" x14ac:dyDescent="0.25">
      <c r="A105" t="s">
        <v>143</v>
      </c>
      <c r="B105">
        <v>76</v>
      </c>
      <c r="C105" s="2">
        <v>76</v>
      </c>
      <c r="D105">
        <v>69</v>
      </c>
      <c r="E105" s="2">
        <v>69</v>
      </c>
      <c r="F105" s="2">
        <v>145</v>
      </c>
    </row>
    <row r="106" spans="1:6" ht="15" x14ac:dyDescent="0.25">
      <c r="A106" t="s">
        <v>144</v>
      </c>
      <c r="B106">
        <v>69</v>
      </c>
      <c r="C106" s="2">
        <v>69</v>
      </c>
      <c r="D106">
        <v>57</v>
      </c>
      <c r="E106" s="2">
        <v>57</v>
      </c>
      <c r="F106" s="2">
        <v>126</v>
      </c>
    </row>
    <row r="107" spans="1:6" ht="15" x14ac:dyDescent="0.25">
      <c r="A107" t="s">
        <v>145</v>
      </c>
      <c r="B107">
        <v>52</v>
      </c>
      <c r="C107" s="2">
        <v>52</v>
      </c>
      <c r="D107">
        <v>57</v>
      </c>
      <c r="E107" s="2">
        <v>57</v>
      </c>
      <c r="F107" s="2">
        <v>109</v>
      </c>
    </row>
    <row r="108" spans="1:6" ht="15" x14ac:dyDescent="0.25">
      <c r="A108" t="s">
        <v>146</v>
      </c>
      <c r="B108">
        <v>51</v>
      </c>
      <c r="C108" s="2">
        <v>51</v>
      </c>
      <c r="D108">
        <v>54</v>
      </c>
      <c r="E108" s="2">
        <v>54</v>
      </c>
      <c r="F108" s="2">
        <v>105</v>
      </c>
    </row>
    <row r="109" spans="1:6" ht="15" x14ac:dyDescent="0.25">
      <c r="A109" t="s">
        <v>147</v>
      </c>
      <c r="B109">
        <v>52</v>
      </c>
      <c r="C109" s="2">
        <v>52</v>
      </c>
      <c r="D109">
        <v>36</v>
      </c>
      <c r="E109" s="2">
        <v>36</v>
      </c>
      <c r="F109" s="2">
        <v>88</v>
      </c>
    </row>
    <row r="110" spans="1:6" ht="15" x14ac:dyDescent="0.25">
      <c r="A110" t="s">
        <v>148</v>
      </c>
      <c r="B110">
        <v>57</v>
      </c>
      <c r="C110" s="2">
        <v>57</v>
      </c>
      <c r="D110">
        <v>36</v>
      </c>
      <c r="E110" s="2">
        <v>36</v>
      </c>
      <c r="F110" s="2">
        <v>93</v>
      </c>
    </row>
    <row r="111" spans="1:6" ht="15" x14ac:dyDescent="0.25">
      <c r="A111" t="s">
        <v>149</v>
      </c>
      <c r="B111">
        <v>51</v>
      </c>
      <c r="C111" s="2">
        <v>51</v>
      </c>
      <c r="D111">
        <v>40</v>
      </c>
      <c r="E111" s="2">
        <v>40</v>
      </c>
      <c r="F111" s="2">
        <v>91</v>
      </c>
    </row>
    <row r="112" spans="1:6" ht="15" x14ac:dyDescent="0.25">
      <c r="A112" t="s">
        <v>150</v>
      </c>
      <c r="B112">
        <v>46</v>
      </c>
      <c r="C112" s="2">
        <v>46</v>
      </c>
      <c r="D112">
        <v>30</v>
      </c>
      <c r="E112" s="2">
        <v>30</v>
      </c>
      <c r="F112" s="2">
        <v>76</v>
      </c>
    </row>
    <row r="113" spans="1:6" ht="15" x14ac:dyDescent="0.25">
      <c r="A113" t="s">
        <v>151</v>
      </c>
      <c r="B113">
        <v>40</v>
      </c>
      <c r="C113" s="2">
        <v>40</v>
      </c>
      <c r="D113">
        <v>42</v>
      </c>
      <c r="E113" s="2">
        <v>42</v>
      </c>
      <c r="F113" s="2">
        <v>82</v>
      </c>
    </row>
    <row r="114" spans="1:6" ht="15" x14ac:dyDescent="0.25">
      <c r="A114" t="s">
        <v>152</v>
      </c>
      <c r="B114">
        <v>37</v>
      </c>
      <c r="C114" s="2">
        <v>37</v>
      </c>
      <c r="D114">
        <v>57</v>
      </c>
      <c r="E114" s="2">
        <v>57</v>
      </c>
      <c r="F114" s="2">
        <v>94</v>
      </c>
    </row>
    <row r="115" spans="1:6" ht="15" x14ac:dyDescent="0.25">
      <c r="A115" t="s">
        <v>153</v>
      </c>
      <c r="B115">
        <v>40</v>
      </c>
      <c r="C115" s="2">
        <v>40</v>
      </c>
      <c r="D115">
        <v>25</v>
      </c>
      <c r="E115" s="2">
        <v>25</v>
      </c>
      <c r="F115" s="2">
        <v>65</v>
      </c>
    </row>
    <row r="116" spans="1:6" ht="15" x14ac:dyDescent="0.25">
      <c r="A116" t="s">
        <v>154</v>
      </c>
      <c r="B116">
        <v>38</v>
      </c>
      <c r="C116" s="2">
        <v>38</v>
      </c>
      <c r="D116">
        <v>26</v>
      </c>
      <c r="E116" s="2">
        <v>26</v>
      </c>
      <c r="F116" s="2">
        <v>64</v>
      </c>
    </row>
    <row r="117" spans="1:6" ht="15" x14ac:dyDescent="0.25">
      <c r="A117" t="s">
        <v>155</v>
      </c>
      <c r="B117">
        <v>52</v>
      </c>
      <c r="C117" s="2">
        <v>52</v>
      </c>
      <c r="D117">
        <v>50</v>
      </c>
      <c r="E117" s="2">
        <v>50</v>
      </c>
      <c r="F117" s="2">
        <v>102</v>
      </c>
    </row>
    <row r="118" spans="1:6" ht="15" x14ac:dyDescent="0.25">
      <c r="A118" t="s">
        <v>156</v>
      </c>
      <c r="B118">
        <v>57</v>
      </c>
      <c r="C118" s="2">
        <v>57</v>
      </c>
      <c r="D118">
        <v>43</v>
      </c>
      <c r="E118" s="2">
        <v>43</v>
      </c>
      <c r="F118" s="2">
        <v>100</v>
      </c>
    </row>
    <row r="119" spans="1:6" ht="15" x14ac:dyDescent="0.25">
      <c r="A119" t="s">
        <v>157</v>
      </c>
      <c r="B119">
        <v>38</v>
      </c>
      <c r="C119" s="2">
        <v>38</v>
      </c>
      <c r="D119">
        <v>44</v>
      </c>
      <c r="E119" s="2">
        <v>44</v>
      </c>
      <c r="F119" s="2">
        <v>82</v>
      </c>
    </row>
    <row r="120" spans="1:6" ht="15" x14ac:dyDescent="0.25">
      <c r="A120" t="s">
        <v>158</v>
      </c>
      <c r="B120">
        <v>38</v>
      </c>
      <c r="C120" s="2">
        <v>38</v>
      </c>
      <c r="D120">
        <v>49</v>
      </c>
      <c r="E120" s="2">
        <v>49</v>
      </c>
      <c r="F120" s="2">
        <v>87</v>
      </c>
    </row>
    <row r="121" spans="1:6" ht="15" x14ac:dyDescent="0.25">
      <c r="A121" t="s">
        <v>159</v>
      </c>
      <c r="B121">
        <v>29</v>
      </c>
      <c r="C121" s="2">
        <v>29</v>
      </c>
      <c r="D121">
        <v>31</v>
      </c>
      <c r="E121" s="2">
        <v>31</v>
      </c>
      <c r="F121" s="2">
        <v>60</v>
      </c>
    </row>
    <row r="122" spans="1:6" ht="15" x14ac:dyDescent="0.25">
      <c r="A122" t="s">
        <v>160</v>
      </c>
      <c r="B122">
        <v>49</v>
      </c>
      <c r="C122" s="2">
        <v>49</v>
      </c>
      <c r="D122">
        <v>34</v>
      </c>
      <c r="E122" s="2">
        <v>34</v>
      </c>
      <c r="F122" s="2">
        <v>83</v>
      </c>
    </row>
    <row r="123" spans="1:6" ht="15" x14ac:dyDescent="0.25">
      <c r="A123" t="s">
        <v>161</v>
      </c>
      <c r="B123">
        <v>42</v>
      </c>
      <c r="C123" s="2">
        <v>42</v>
      </c>
      <c r="D123">
        <v>30</v>
      </c>
      <c r="E123" s="2">
        <v>30</v>
      </c>
      <c r="F123" s="2">
        <v>72</v>
      </c>
    </row>
    <row r="124" spans="1:6" ht="15" x14ac:dyDescent="0.25">
      <c r="A124" t="s">
        <v>162</v>
      </c>
      <c r="B124">
        <v>36</v>
      </c>
      <c r="C124" s="2">
        <v>36</v>
      </c>
      <c r="D124">
        <v>49</v>
      </c>
      <c r="E124" s="2">
        <v>49</v>
      </c>
      <c r="F124" s="2">
        <v>85</v>
      </c>
    </row>
    <row r="125" spans="1:6" ht="15" x14ac:dyDescent="0.25">
      <c r="A125" t="s">
        <v>163</v>
      </c>
      <c r="B125">
        <v>45</v>
      </c>
      <c r="C125" s="2">
        <v>45</v>
      </c>
      <c r="D125">
        <v>44</v>
      </c>
      <c r="E125" s="2">
        <v>44</v>
      </c>
      <c r="F125" s="2">
        <v>89</v>
      </c>
    </row>
    <row r="126" spans="1:6" ht="15" x14ac:dyDescent="0.25">
      <c r="A126" t="s">
        <v>164</v>
      </c>
      <c r="B126">
        <v>38</v>
      </c>
      <c r="C126" s="2">
        <v>38</v>
      </c>
      <c r="D126">
        <v>58</v>
      </c>
      <c r="E126" s="2">
        <v>58</v>
      </c>
      <c r="F126" s="2">
        <v>96</v>
      </c>
    </row>
    <row r="127" spans="1:6" ht="15" x14ac:dyDescent="0.25">
      <c r="A127" t="s">
        <v>165</v>
      </c>
      <c r="B127">
        <v>57</v>
      </c>
      <c r="C127" s="2">
        <v>57</v>
      </c>
      <c r="D127">
        <v>35</v>
      </c>
      <c r="E127" s="2">
        <v>35</v>
      </c>
      <c r="F127" s="2">
        <v>92</v>
      </c>
    </row>
    <row r="128" spans="1:6" ht="15" x14ac:dyDescent="0.25">
      <c r="A128" t="s">
        <v>166</v>
      </c>
      <c r="B128">
        <v>51</v>
      </c>
      <c r="C128" s="2">
        <v>51</v>
      </c>
      <c r="D128">
        <v>40</v>
      </c>
      <c r="E128" s="2">
        <v>40</v>
      </c>
      <c r="F128" s="2">
        <v>91</v>
      </c>
    </row>
    <row r="129" spans="1:6" ht="15" x14ac:dyDescent="0.25">
      <c r="A129" t="s">
        <v>167</v>
      </c>
      <c r="B129">
        <v>46</v>
      </c>
      <c r="C129" s="2">
        <v>46</v>
      </c>
      <c r="D129">
        <v>59</v>
      </c>
      <c r="E129" s="2">
        <v>59</v>
      </c>
      <c r="F129" s="2">
        <v>105</v>
      </c>
    </row>
    <row r="130" spans="1:6" ht="15" x14ac:dyDescent="0.25">
      <c r="A130" t="s">
        <v>168</v>
      </c>
      <c r="B130">
        <v>60</v>
      </c>
      <c r="C130" s="2">
        <v>60</v>
      </c>
      <c r="D130">
        <v>49</v>
      </c>
      <c r="E130" s="2">
        <v>49</v>
      </c>
      <c r="F130" s="2">
        <v>109</v>
      </c>
    </row>
    <row r="131" spans="1:6" ht="15" x14ac:dyDescent="0.25">
      <c r="A131" t="s">
        <v>169</v>
      </c>
      <c r="B131">
        <v>51</v>
      </c>
      <c r="C131" s="2">
        <v>51</v>
      </c>
      <c r="D131">
        <v>50</v>
      </c>
      <c r="E131" s="2">
        <v>50</v>
      </c>
      <c r="F131" s="2">
        <v>101</v>
      </c>
    </row>
    <row r="132" spans="1:6" ht="15" x14ac:dyDescent="0.25">
      <c r="A132" t="s">
        <v>170</v>
      </c>
      <c r="B132">
        <v>42</v>
      </c>
      <c r="C132" s="2">
        <v>42</v>
      </c>
      <c r="D132">
        <v>56</v>
      </c>
      <c r="E132" s="2">
        <v>56</v>
      </c>
      <c r="F132" s="2">
        <v>98</v>
      </c>
    </row>
    <row r="133" spans="1:6" ht="15" x14ac:dyDescent="0.25">
      <c r="A133" t="s">
        <v>171</v>
      </c>
      <c r="B133">
        <v>68</v>
      </c>
      <c r="C133" s="2">
        <v>68</v>
      </c>
      <c r="D133">
        <v>55</v>
      </c>
      <c r="E133" s="2">
        <v>55</v>
      </c>
      <c r="F133" s="2">
        <v>123</v>
      </c>
    </row>
    <row r="134" spans="1:6" ht="15" x14ac:dyDescent="0.25">
      <c r="A134" t="s">
        <v>172</v>
      </c>
      <c r="B134">
        <v>46</v>
      </c>
      <c r="C134" s="2">
        <v>46</v>
      </c>
      <c r="D134">
        <v>70</v>
      </c>
      <c r="E134" s="2">
        <v>70</v>
      </c>
      <c r="F134" s="2">
        <v>116</v>
      </c>
    </row>
    <row r="135" spans="1:6" ht="15" x14ac:dyDescent="0.25">
      <c r="A135" t="s">
        <v>173</v>
      </c>
      <c r="B135">
        <v>59</v>
      </c>
      <c r="C135" s="2">
        <v>59</v>
      </c>
      <c r="D135">
        <v>65</v>
      </c>
      <c r="E135" s="2">
        <v>65</v>
      </c>
      <c r="F135" s="2">
        <v>124</v>
      </c>
    </row>
    <row r="136" spans="1:6" ht="15" x14ac:dyDescent="0.25">
      <c r="A136" t="s">
        <v>174</v>
      </c>
      <c r="B136">
        <v>51</v>
      </c>
      <c r="C136" s="2">
        <v>51</v>
      </c>
      <c r="D136">
        <v>76</v>
      </c>
      <c r="E136" s="2">
        <v>76</v>
      </c>
      <c r="F136" s="2">
        <v>127</v>
      </c>
    </row>
    <row r="137" spans="1:6" ht="15" x14ac:dyDescent="0.25">
      <c r="A137" t="s">
        <v>175</v>
      </c>
      <c r="B137">
        <v>93</v>
      </c>
      <c r="C137" s="2">
        <v>93</v>
      </c>
      <c r="D137">
        <v>101</v>
      </c>
      <c r="E137" s="2">
        <v>101</v>
      </c>
      <c r="F137" s="2">
        <v>194</v>
      </c>
    </row>
    <row r="138" spans="1:6" ht="15" x14ac:dyDescent="0.25">
      <c r="A138" t="s">
        <v>176</v>
      </c>
      <c r="B138">
        <v>91</v>
      </c>
      <c r="C138" s="2">
        <v>91</v>
      </c>
      <c r="D138">
        <v>80</v>
      </c>
      <c r="E138" s="2">
        <v>80</v>
      </c>
      <c r="F138" s="2">
        <v>171</v>
      </c>
    </row>
    <row r="139" spans="1:6" ht="15" x14ac:dyDescent="0.25">
      <c r="A139" t="s">
        <v>177</v>
      </c>
      <c r="B139">
        <v>86</v>
      </c>
      <c r="C139" s="2">
        <v>86</v>
      </c>
      <c r="D139">
        <v>86</v>
      </c>
      <c r="E139" s="2">
        <v>86</v>
      </c>
      <c r="F139" s="2">
        <v>172</v>
      </c>
    </row>
    <row r="140" spans="1:6" ht="15" x14ac:dyDescent="0.25">
      <c r="A140" t="s">
        <v>178</v>
      </c>
      <c r="B140">
        <v>73</v>
      </c>
      <c r="C140" s="2">
        <v>73</v>
      </c>
      <c r="D140">
        <v>88</v>
      </c>
      <c r="E140" s="2">
        <v>88</v>
      </c>
      <c r="F140" s="2">
        <v>161</v>
      </c>
    </row>
    <row r="141" spans="1:6" ht="15" x14ac:dyDescent="0.25">
      <c r="A141" t="s">
        <v>179</v>
      </c>
      <c r="B141">
        <v>82</v>
      </c>
      <c r="C141" s="2">
        <v>82</v>
      </c>
      <c r="D141">
        <v>100</v>
      </c>
      <c r="E141" s="2">
        <v>100</v>
      </c>
      <c r="F141" s="2">
        <v>182</v>
      </c>
    </row>
    <row r="142" spans="1:6" ht="15" x14ac:dyDescent="0.25">
      <c r="A142" t="s">
        <v>180</v>
      </c>
      <c r="B142">
        <v>76</v>
      </c>
      <c r="C142" s="2">
        <v>76</v>
      </c>
      <c r="D142">
        <v>75</v>
      </c>
      <c r="E142" s="2">
        <v>75</v>
      </c>
      <c r="F142" s="2">
        <v>151</v>
      </c>
    </row>
    <row r="143" spans="1:6" ht="15" x14ac:dyDescent="0.25">
      <c r="A143" t="s">
        <v>181</v>
      </c>
      <c r="B143">
        <v>63</v>
      </c>
      <c r="C143" s="2">
        <v>63</v>
      </c>
      <c r="D143">
        <v>90</v>
      </c>
      <c r="E143" s="2">
        <v>90</v>
      </c>
      <c r="F143" s="2">
        <v>153</v>
      </c>
    </row>
    <row r="144" spans="1:6" ht="15" x14ac:dyDescent="0.25">
      <c r="A144" t="s">
        <v>182</v>
      </c>
      <c r="B144">
        <v>40</v>
      </c>
      <c r="C144" s="2">
        <v>40</v>
      </c>
      <c r="D144">
        <v>57</v>
      </c>
      <c r="E144" s="2">
        <v>57</v>
      </c>
      <c r="F144" s="2">
        <v>97</v>
      </c>
    </row>
    <row r="145" spans="1:6" ht="15" x14ac:dyDescent="0.25">
      <c r="A145" t="s">
        <v>183</v>
      </c>
      <c r="B145">
        <v>39</v>
      </c>
      <c r="C145" s="2">
        <v>39</v>
      </c>
      <c r="D145">
        <v>54</v>
      </c>
      <c r="E145" s="2">
        <v>54</v>
      </c>
      <c r="F145" s="2">
        <v>93</v>
      </c>
    </row>
    <row r="146" spans="1:6" ht="15" x14ac:dyDescent="0.25">
      <c r="A146" t="s">
        <v>184</v>
      </c>
      <c r="B146">
        <v>28</v>
      </c>
      <c r="C146" s="2">
        <v>28</v>
      </c>
      <c r="D146">
        <v>35</v>
      </c>
      <c r="E146" s="2">
        <v>35</v>
      </c>
      <c r="F146" s="2">
        <v>63</v>
      </c>
    </row>
    <row r="147" spans="1:6" ht="15" x14ac:dyDescent="0.25">
      <c r="A147" t="s">
        <v>185</v>
      </c>
      <c r="B147">
        <v>25</v>
      </c>
      <c r="C147" s="2">
        <v>25</v>
      </c>
      <c r="D147">
        <v>32</v>
      </c>
      <c r="E147" s="2">
        <v>32</v>
      </c>
      <c r="F147" s="2">
        <v>57</v>
      </c>
    </row>
    <row r="148" spans="1:6" ht="15" x14ac:dyDescent="0.25">
      <c r="A148" t="s">
        <v>186</v>
      </c>
      <c r="B148">
        <v>85</v>
      </c>
      <c r="C148" s="2">
        <v>85</v>
      </c>
      <c r="D148">
        <v>31</v>
      </c>
      <c r="E148" s="2">
        <v>31</v>
      </c>
      <c r="F148" s="2">
        <v>116</v>
      </c>
    </row>
    <row r="149" spans="1:6" ht="15" x14ac:dyDescent="0.25">
      <c r="A149" t="s">
        <v>187</v>
      </c>
      <c r="B149">
        <v>120</v>
      </c>
      <c r="C149" s="2">
        <v>120</v>
      </c>
      <c r="D149">
        <v>73</v>
      </c>
      <c r="E149" s="2">
        <v>73</v>
      </c>
      <c r="F149" s="2">
        <v>193</v>
      </c>
    </row>
    <row r="150" spans="1:6" ht="15" x14ac:dyDescent="0.25">
      <c r="A150" t="s">
        <v>188</v>
      </c>
      <c r="B150">
        <v>108</v>
      </c>
      <c r="C150" s="2">
        <v>108</v>
      </c>
      <c r="D150">
        <v>89</v>
      </c>
      <c r="E150" s="2">
        <v>89</v>
      </c>
      <c r="F150" s="2">
        <v>197</v>
      </c>
    </row>
    <row r="151" spans="1:6" ht="15" x14ac:dyDescent="0.25">
      <c r="A151" t="s">
        <v>189</v>
      </c>
      <c r="B151">
        <v>134</v>
      </c>
      <c r="C151" s="2">
        <v>134</v>
      </c>
      <c r="D151">
        <v>72</v>
      </c>
      <c r="E151" s="2">
        <v>72</v>
      </c>
      <c r="F151" s="2">
        <v>206</v>
      </c>
    </row>
    <row r="152" spans="1:6" ht="15" x14ac:dyDescent="0.25">
      <c r="A152" t="s">
        <v>190</v>
      </c>
      <c r="B152">
        <v>89</v>
      </c>
      <c r="C152" s="2">
        <v>89</v>
      </c>
      <c r="D152">
        <v>87</v>
      </c>
      <c r="E152" s="2">
        <v>87</v>
      </c>
      <c r="F152" s="2">
        <v>176</v>
      </c>
    </row>
    <row r="153" spans="1:6" ht="15" x14ac:dyDescent="0.25">
      <c r="A153" t="s">
        <v>191</v>
      </c>
      <c r="B153">
        <v>86</v>
      </c>
      <c r="C153" s="2">
        <v>86</v>
      </c>
      <c r="D153">
        <v>70</v>
      </c>
      <c r="E153" s="2">
        <v>70</v>
      </c>
      <c r="F153" s="2">
        <v>156</v>
      </c>
    </row>
    <row r="154" spans="1:6" ht="15" x14ac:dyDescent="0.25">
      <c r="A154" t="s">
        <v>192</v>
      </c>
      <c r="B154">
        <v>76</v>
      </c>
      <c r="C154" s="2">
        <v>76</v>
      </c>
      <c r="D154">
        <v>82</v>
      </c>
      <c r="E154" s="2">
        <v>82</v>
      </c>
      <c r="F154" s="2">
        <v>158</v>
      </c>
    </row>
    <row r="155" spans="1:6" ht="15" x14ac:dyDescent="0.25">
      <c r="A155" t="s">
        <v>193</v>
      </c>
      <c r="B155">
        <v>68</v>
      </c>
      <c r="C155" s="2">
        <v>68</v>
      </c>
      <c r="D155">
        <v>61</v>
      </c>
      <c r="E155" s="2">
        <v>61</v>
      </c>
      <c r="F155" s="2">
        <v>129</v>
      </c>
    </row>
    <row r="156" spans="1:6" ht="15" x14ac:dyDescent="0.25">
      <c r="A156" t="s">
        <v>194</v>
      </c>
      <c r="B156">
        <v>62</v>
      </c>
      <c r="C156" s="2">
        <v>62</v>
      </c>
      <c r="D156">
        <v>60</v>
      </c>
      <c r="E156" s="2">
        <v>60</v>
      </c>
      <c r="F156" s="2">
        <v>122</v>
      </c>
    </row>
    <row r="157" spans="1:6" ht="15" x14ac:dyDescent="0.25">
      <c r="A157" t="s">
        <v>195</v>
      </c>
      <c r="B157">
        <v>55</v>
      </c>
      <c r="C157" s="2">
        <v>55</v>
      </c>
      <c r="D157">
        <v>48</v>
      </c>
      <c r="E157" s="2">
        <v>48</v>
      </c>
      <c r="F157" s="2">
        <v>103</v>
      </c>
    </row>
    <row r="158" spans="1:6" ht="15" x14ac:dyDescent="0.25">
      <c r="A158" t="s">
        <v>196</v>
      </c>
      <c r="B158">
        <v>49</v>
      </c>
      <c r="C158" s="2">
        <v>49</v>
      </c>
      <c r="D158">
        <v>28</v>
      </c>
      <c r="E158" s="2">
        <v>28</v>
      </c>
      <c r="F158" s="2">
        <v>77</v>
      </c>
    </row>
    <row r="159" spans="1:6" ht="15" x14ac:dyDescent="0.25">
      <c r="A159" t="s">
        <v>197</v>
      </c>
      <c r="B159">
        <v>47</v>
      </c>
      <c r="C159" s="2">
        <v>47</v>
      </c>
      <c r="D159">
        <v>38</v>
      </c>
      <c r="E159" s="2">
        <v>38</v>
      </c>
      <c r="F159" s="2">
        <v>85</v>
      </c>
    </row>
    <row r="160" spans="1:6" ht="15" x14ac:dyDescent="0.25">
      <c r="A160" t="s">
        <v>198</v>
      </c>
      <c r="B160">
        <v>36</v>
      </c>
      <c r="C160" s="2">
        <v>36</v>
      </c>
      <c r="D160">
        <v>29</v>
      </c>
      <c r="E160" s="2">
        <v>29</v>
      </c>
      <c r="F160" s="2">
        <v>65</v>
      </c>
    </row>
    <row r="161" spans="1:6" ht="15" x14ac:dyDescent="0.25">
      <c r="A161" t="s">
        <v>199</v>
      </c>
      <c r="B161">
        <v>38</v>
      </c>
      <c r="C161" s="2">
        <v>38</v>
      </c>
      <c r="D161">
        <v>45</v>
      </c>
      <c r="E161" s="2">
        <v>45</v>
      </c>
      <c r="F161" s="2">
        <v>83</v>
      </c>
    </row>
    <row r="162" spans="1:6" ht="15" x14ac:dyDescent="0.25">
      <c r="A162" t="s">
        <v>200</v>
      </c>
      <c r="B162">
        <v>49</v>
      </c>
      <c r="C162" s="2">
        <v>49</v>
      </c>
      <c r="D162">
        <v>39</v>
      </c>
      <c r="E162" s="2">
        <v>39</v>
      </c>
      <c r="F162" s="2">
        <v>88</v>
      </c>
    </row>
    <row r="163" spans="1:6" ht="15" x14ac:dyDescent="0.25">
      <c r="A163" t="s">
        <v>201</v>
      </c>
      <c r="B163">
        <v>40</v>
      </c>
      <c r="C163" s="2">
        <v>40</v>
      </c>
      <c r="D163">
        <v>43</v>
      </c>
      <c r="E163" s="2">
        <v>43</v>
      </c>
      <c r="F163" s="2">
        <v>83</v>
      </c>
    </row>
    <row r="164" spans="1:6" ht="15" x14ac:dyDescent="0.25">
      <c r="A164" t="s">
        <v>202</v>
      </c>
      <c r="B164">
        <v>38</v>
      </c>
      <c r="C164" s="2">
        <v>38</v>
      </c>
      <c r="D164">
        <v>49</v>
      </c>
      <c r="E164" s="2">
        <v>49</v>
      </c>
      <c r="F164" s="2">
        <v>87</v>
      </c>
    </row>
    <row r="165" spans="1:6" ht="15" x14ac:dyDescent="0.25">
      <c r="A165" t="s">
        <v>203</v>
      </c>
      <c r="B165">
        <v>46</v>
      </c>
      <c r="C165" s="2">
        <v>46</v>
      </c>
      <c r="D165">
        <v>33</v>
      </c>
      <c r="E165" s="2">
        <v>33</v>
      </c>
      <c r="F165" s="2">
        <v>79</v>
      </c>
    </row>
    <row r="166" spans="1:6" ht="15" x14ac:dyDescent="0.25">
      <c r="A166" t="s">
        <v>204</v>
      </c>
      <c r="B166">
        <v>43</v>
      </c>
      <c r="C166" s="2">
        <v>43</v>
      </c>
      <c r="D166">
        <v>37</v>
      </c>
      <c r="E166" s="2">
        <v>37</v>
      </c>
      <c r="F166" s="2">
        <v>80</v>
      </c>
    </row>
    <row r="167" spans="1:6" ht="15" x14ac:dyDescent="0.25">
      <c r="A167" t="s">
        <v>205</v>
      </c>
      <c r="B167">
        <v>41</v>
      </c>
      <c r="C167" s="2">
        <v>41</v>
      </c>
      <c r="D167">
        <v>35</v>
      </c>
      <c r="E167" s="2">
        <v>35</v>
      </c>
      <c r="F167" s="2">
        <v>76</v>
      </c>
    </row>
    <row r="168" spans="1:6" ht="15" x14ac:dyDescent="0.25">
      <c r="A168" t="s">
        <v>206</v>
      </c>
      <c r="B168">
        <v>45</v>
      </c>
      <c r="C168" s="2">
        <v>45</v>
      </c>
      <c r="D168">
        <v>32</v>
      </c>
      <c r="E168" s="2">
        <v>32</v>
      </c>
      <c r="F168" s="2">
        <v>77</v>
      </c>
    </row>
    <row r="169" spans="1:6" ht="15" x14ac:dyDescent="0.25">
      <c r="A169" t="s">
        <v>207</v>
      </c>
      <c r="B169">
        <v>38</v>
      </c>
      <c r="C169" s="2">
        <v>38</v>
      </c>
      <c r="D169">
        <v>37</v>
      </c>
      <c r="E169" s="2">
        <v>37</v>
      </c>
      <c r="F169" s="2">
        <v>75</v>
      </c>
    </row>
    <row r="170" spans="1:6" ht="15" x14ac:dyDescent="0.25">
      <c r="A170" t="s">
        <v>208</v>
      </c>
      <c r="B170">
        <v>42</v>
      </c>
      <c r="C170" s="2">
        <v>42</v>
      </c>
      <c r="D170">
        <v>50</v>
      </c>
      <c r="E170" s="2">
        <v>50</v>
      </c>
      <c r="F170" s="2">
        <v>92</v>
      </c>
    </row>
    <row r="171" spans="1:6" ht="15" x14ac:dyDescent="0.25">
      <c r="A171" t="s">
        <v>209</v>
      </c>
      <c r="B171">
        <v>42</v>
      </c>
      <c r="C171" s="2">
        <v>42</v>
      </c>
      <c r="D171">
        <v>39</v>
      </c>
      <c r="E171" s="2">
        <v>39</v>
      </c>
      <c r="F171" s="2">
        <v>81</v>
      </c>
    </row>
    <row r="172" spans="1:6" ht="15" x14ac:dyDescent="0.25">
      <c r="A172" t="s">
        <v>210</v>
      </c>
      <c r="B172">
        <v>33</v>
      </c>
      <c r="C172" s="2">
        <v>33</v>
      </c>
      <c r="D172">
        <v>30</v>
      </c>
      <c r="E172" s="2">
        <v>30</v>
      </c>
      <c r="F172" s="2">
        <v>63</v>
      </c>
    </row>
    <row r="173" spans="1:6" ht="15" x14ac:dyDescent="0.25">
      <c r="A173" t="s">
        <v>211</v>
      </c>
      <c r="B173">
        <v>47</v>
      </c>
      <c r="C173" s="2">
        <v>47</v>
      </c>
      <c r="D173">
        <v>52</v>
      </c>
      <c r="E173" s="2">
        <v>52</v>
      </c>
      <c r="F173" s="2">
        <v>99</v>
      </c>
    </row>
    <row r="174" spans="1:6" ht="15" x14ac:dyDescent="0.25">
      <c r="A174" t="s">
        <v>212</v>
      </c>
      <c r="B174">
        <v>32</v>
      </c>
      <c r="C174" s="2">
        <v>32</v>
      </c>
      <c r="D174">
        <v>52</v>
      </c>
      <c r="E174" s="2">
        <v>52</v>
      </c>
      <c r="F174" s="2">
        <v>84</v>
      </c>
    </row>
    <row r="175" spans="1:6" ht="15" x14ac:dyDescent="0.25">
      <c r="A175" t="s">
        <v>213</v>
      </c>
      <c r="B175">
        <v>45</v>
      </c>
      <c r="C175" s="2">
        <v>45</v>
      </c>
      <c r="D175">
        <v>48</v>
      </c>
      <c r="E175" s="2">
        <v>48</v>
      </c>
      <c r="F175" s="2">
        <v>93</v>
      </c>
    </row>
    <row r="176" spans="1:6" ht="15" x14ac:dyDescent="0.25">
      <c r="A176" t="s">
        <v>214</v>
      </c>
      <c r="B176">
        <v>53</v>
      </c>
      <c r="C176" s="2">
        <v>53</v>
      </c>
      <c r="D176">
        <v>45</v>
      </c>
      <c r="E176" s="2">
        <v>45</v>
      </c>
      <c r="F176" s="2">
        <v>98</v>
      </c>
    </row>
    <row r="177" spans="1:6" ht="15" x14ac:dyDescent="0.25">
      <c r="A177" t="s">
        <v>215</v>
      </c>
      <c r="B177">
        <v>38</v>
      </c>
      <c r="C177" s="2">
        <v>38</v>
      </c>
      <c r="D177">
        <v>65</v>
      </c>
      <c r="E177" s="2">
        <v>65</v>
      </c>
      <c r="F177" s="2">
        <v>103</v>
      </c>
    </row>
    <row r="178" spans="1:6" ht="15" x14ac:dyDescent="0.25">
      <c r="A178" t="s">
        <v>216</v>
      </c>
      <c r="B178">
        <v>48</v>
      </c>
      <c r="C178" s="2">
        <v>48</v>
      </c>
      <c r="D178">
        <v>51</v>
      </c>
      <c r="E178" s="2">
        <v>51</v>
      </c>
      <c r="F178" s="2">
        <v>99</v>
      </c>
    </row>
    <row r="179" spans="1:6" ht="15" x14ac:dyDescent="0.25">
      <c r="A179" t="s">
        <v>217</v>
      </c>
      <c r="B179">
        <v>44</v>
      </c>
      <c r="C179" s="2">
        <v>44</v>
      </c>
      <c r="D179">
        <v>66</v>
      </c>
      <c r="E179" s="2">
        <v>66</v>
      </c>
      <c r="F179" s="2">
        <v>110</v>
      </c>
    </row>
    <row r="180" spans="1:6" ht="15" x14ac:dyDescent="0.25">
      <c r="A180" t="s">
        <v>218</v>
      </c>
      <c r="B180">
        <v>53</v>
      </c>
      <c r="C180" s="2">
        <v>53</v>
      </c>
      <c r="D180">
        <v>59</v>
      </c>
      <c r="E180" s="2">
        <v>59</v>
      </c>
      <c r="F180" s="2">
        <v>112</v>
      </c>
    </row>
    <row r="181" spans="1:6" ht="15" x14ac:dyDescent="0.25">
      <c r="A181" t="s">
        <v>219</v>
      </c>
      <c r="B181">
        <v>72</v>
      </c>
      <c r="C181" s="2">
        <v>72</v>
      </c>
      <c r="D181">
        <v>57</v>
      </c>
      <c r="E181" s="2">
        <v>57</v>
      </c>
      <c r="F181" s="2">
        <v>129</v>
      </c>
    </row>
    <row r="182" spans="1:6" ht="15" x14ac:dyDescent="0.25">
      <c r="A182" t="s">
        <v>220</v>
      </c>
      <c r="B182">
        <v>57</v>
      </c>
      <c r="C182" s="2">
        <v>57</v>
      </c>
      <c r="D182">
        <v>71</v>
      </c>
      <c r="E182" s="2">
        <v>71</v>
      </c>
      <c r="F182" s="2">
        <v>128</v>
      </c>
    </row>
    <row r="183" spans="1:6" ht="15" x14ac:dyDescent="0.25">
      <c r="A183" t="s">
        <v>221</v>
      </c>
      <c r="B183">
        <v>77</v>
      </c>
      <c r="C183" s="2">
        <v>77</v>
      </c>
      <c r="D183">
        <v>89</v>
      </c>
      <c r="E183" s="2">
        <v>89</v>
      </c>
      <c r="F183" s="2">
        <v>166</v>
      </c>
    </row>
    <row r="184" spans="1:6" ht="15" x14ac:dyDescent="0.25">
      <c r="A184" t="s">
        <v>222</v>
      </c>
      <c r="B184">
        <v>80</v>
      </c>
      <c r="C184" s="2">
        <v>80</v>
      </c>
      <c r="D184">
        <v>69</v>
      </c>
      <c r="E184" s="2">
        <v>69</v>
      </c>
      <c r="F184" s="2">
        <v>149</v>
      </c>
    </row>
    <row r="185" spans="1:6" ht="15" x14ac:dyDescent="0.25">
      <c r="A185" t="s">
        <v>223</v>
      </c>
      <c r="B185">
        <v>95</v>
      </c>
      <c r="C185" s="2">
        <v>95</v>
      </c>
      <c r="D185">
        <v>116</v>
      </c>
      <c r="E185" s="2">
        <v>116</v>
      </c>
      <c r="F185" s="2">
        <v>211</v>
      </c>
    </row>
    <row r="186" spans="1:6" ht="15" x14ac:dyDescent="0.25">
      <c r="A186" t="s">
        <v>224</v>
      </c>
      <c r="B186">
        <v>112</v>
      </c>
      <c r="C186" s="2">
        <v>112</v>
      </c>
      <c r="D186">
        <v>92</v>
      </c>
      <c r="E186" s="2">
        <v>92</v>
      </c>
      <c r="F186" s="2">
        <v>204</v>
      </c>
    </row>
    <row r="187" spans="1:6" ht="15" x14ac:dyDescent="0.25">
      <c r="A187" t="s">
        <v>225</v>
      </c>
      <c r="B187">
        <v>77</v>
      </c>
      <c r="C187" s="2">
        <v>77</v>
      </c>
      <c r="D187">
        <v>96</v>
      </c>
      <c r="E187" s="2">
        <v>96</v>
      </c>
      <c r="F187" s="2">
        <v>173</v>
      </c>
    </row>
    <row r="188" spans="1:6" ht="15" x14ac:dyDescent="0.25">
      <c r="A188" t="s">
        <v>226</v>
      </c>
      <c r="B188">
        <v>84</v>
      </c>
      <c r="C188" s="2">
        <v>84</v>
      </c>
      <c r="D188">
        <v>97</v>
      </c>
      <c r="E188" s="2">
        <v>97</v>
      </c>
      <c r="F188" s="2">
        <v>181</v>
      </c>
    </row>
    <row r="189" spans="1:6" ht="15" x14ac:dyDescent="0.25">
      <c r="A189" t="s">
        <v>227</v>
      </c>
      <c r="B189">
        <v>92</v>
      </c>
      <c r="C189" s="2">
        <v>92</v>
      </c>
      <c r="D189">
        <v>92</v>
      </c>
      <c r="E189" s="2">
        <v>92</v>
      </c>
      <c r="F189" s="2">
        <v>184</v>
      </c>
    </row>
    <row r="190" spans="1:6" ht="15" x14ac:dyDescent="0.25">
      <c r="A190" t="s">
        <v>228</v>
      </c>
      <c r="B190">
        <v>96</v>
      </c>
      <c r="C190" s="2">
        <v>96</v>
      </c>
      <c r="D190">
        <v>114</v>
      </c>
      <c r="E190" s="2">
        <v>114</v>
      </c>
      <c r="F190" s="2">
        <v>210</v>
      </c>
    </row>
    <row r="191" spans="1:6" ht="15" x14ac:dyDescent="0.25">
      <c r="A191" t="s">
        <v>229</v>
      </c>
      <c r="B191">
        <v>68</v>
      </c>
      <c r="C191" s="2">
        <v>68</v>
      </c>
      <c r="D191">
        <v>65</v>
      </c>
      <c r="E191" s="2">
        <v>65</v>
      </c>
      <c r="F191" s="2">
        <v>133</v>
      </c>
    </row>
    <row r="192" spans="1:6" ht="15" x14ac:dyDescent="0.25">
      <c r="A192" t="s">
        <v>230</v>
      </c>
      <c r="B192">
        <v>63</v>
      </c>
      <c r="C192" s="2">
        <v>63</v>
      </c>
      <c r="D192">
        <v>77</v>
      </c>
      <c r="E192" s="2">
        <v>77</v>
      </c>
      <c r="F192" s="2">
        <v>140</v>
      </c>
    </row>
    <row r="193" spans="1:6" ht="15" x14ac:dyDescent="0.25">
      <c r="A193" t="s">
        <v>231</v>
      </c>
      <c r="B193">
        <v>49</v>
      </c>
      <c r="C193" s="2">
        <v>49</v>
      </c>
      <c r="D193">
        <v>55</v>
      </c>
      <c r="E193" s="2">
        <v>55</v>
      </c>
      <c r="F193" s="2">
        <v>104</v>
      </c>
    </row>
    <row r="194" spans="1:6" ht="15" x14ac:dyDescent="0.25">
      <c r="A194" t="s">
        <v>232</v>
      </c>
      <c r="B194">
        <v>42</v>
      </c>
      <c r="C194" s="2">
        <v>42</v>
      </c>
      <c r="D194">
        <v>54</v>
      </c>
      <c r="E194" s="2">
        <v>54</v>
      </c>
      <c r="F194" s="2">
        <v>96</v>
      </c>
    </row>
    <row r="195" spans="1:6" ht="15" x14ac:dyDescent="0.25">
      <c r="A195" t="s">
        <v>233</v>
      </c>
      <c r="B195">
        <v>39</v>
      </c>
      <c r="C195" s="2">
        <v>39</v>
      </c>
      <c r="D195">
        <v>41</v>
      </c>
      <c r="E195" s="2">
        <v>41</v>
      </c>
      <c r="F195" s="2">
        <v>80</v>
      </c>
    </row>
    <row r="196" spans="1:6" ht="15" x14ac:dyDescent="0.25">
      <c r="A196" t="s">
        <v>234</v>
      </c>
      <c r="B196">
        <v>91</v>
      </c>
      <c r="C196" s="2">
        <v>91</v>
      </c>
      <c r="D196">
        <v>41</v>
      </c>
      <c r="E196" s="2">
        <v>41</v>
      </c>
      <c r="F196" s="2">
        <v>132</v>
      </c>
    </row>
    <row r="197" spans="1:6" ht="15" x14ac:dyDescent="0.25">
      <c r="A197" t="s">
        <v>235</v>
      </c>
      <c r="B197">
        <v>108</v>
      </c>
      <c r="C197" s="2">
        <v>108</v>
      </c>
      <c r="D197">
        <v>80</v>
      </c>
      <c r="E197" s="2">
        <v>80</v>
      </c>
      <c r="F197" s="2">
        <v>188</v>
      </c>
    </row>
    <row r="198" spans="1:6" ht="15" x14ac:dyDescent="0.25">
      <c r="A198" t="s">
        <v>236</v>
      </c>
      <c r="B198">
        <v>119</v>
      </c>
      <c r="C198" s="2">
        <v>119</v>
      </c>
      <c r="D198">
        <v>79</v>
      </c>
      <c r="E198" s="2">
        <v>79</v>
      </c>
      <c r="F198" s="2">
        <v>198</v>
      </c>
    </row>
    <row r="199" spans="1:6" ht="15" x14ac:dyDescent="0.25">
      <c r="A199" t="s">
        <v>237</v>
      </c>
      <c r="B199">
        <v>118</v>
      </c>
      <c r="C199" s="2">
        <v>118</v>
      </c>
      <c r="D199">
        <v>78</v>
      </c>
      <c r="E199" s="2">
        <v>78</v>
      </c>
      <c r="F199" s="2">
        <v>196</v>
      </c>
    </row>
    <row r="200" spans="1:6" ht="15" x14ac:dyDescent="0.25">
      <c r="A200" t="s">
        <v>238</v>
      </c>
      <c r="B200">
        <v>95</v>
      </c>
      <c r="C200" s="2">
        <v>95</v>
      </c>
      <c r="D200">
        <v>82</v>
      </c>
      <c r="E200" s="2">
        <v>82</v>
      </c>
      <c r="F200" s="2">
        <v>177</v>
      </c>
    </row>
    <row r="201" spans="1:6" ht="15" x14ac:dyDescent="0.25">
      <c r="A201" t="s">
        <v>239</v>
      </c>
      <c r="B201">
        <v>95</v>
      </c>
      <c r="C201" s="2">
        <v>95</v>
      </c>
      <c r="D201">
        <v>59</v>
      </c>
      <c r="E201" s="2">
        <v>59</v>
      </c>
      <c r="F201" s="2">
        <v>154</v>
      </c>
    </row>
    <row r="202" spans="1:6" ht="15" x14ac:dyDescent="0.25">
      <c r="A202" t="s">
        <v>240</v>
      </c>
      <c r="B202">
        <v>84</v>
      </c>
      <c r="C202" s="2">
        <v>84</v>
      </c>
      <c r="D202">
        <v>59</v>
      </c>
      <c r="E202" s="2">
        <v>59</v>
      </c>
      <c r="F202" s="2">
        <v>143</v>
      </c>
    </row>
    <row r="203" spans="1:6" ht="15" x14ac:dyDescent="0.25">
      <c r="A203" t="s">
        <v>241</v>
      </c>
      <c r="B203">
        <v>65</v>
      </c>
      <c r="C203" s="2">
        <v>65</v>
      </c>
      <c r="D203">
        <v>44</v>
      </c>
      <c r="E203" s="2">
        <v>44</v>
      </c>
      <c r="F203" s="2">
        <v>109</v>
      </c>
    </row>
    <row r="204" spans="1:6" ht="15" x14ac:dyDescent="0.25">
      <c r="A204" t="s">
        <v>242</v>
      </c>
      <c r="B204">
        <v>60</v>
      </c>
      <c r="C204" s="2">
        <v>60</v>
      </c>
      <c r="D204">
        <v>59</v>
      </c>
      <c r="E204" s="2">
        <v>59</v>
      </c>
      <c r="F204" s="2">
        <v>119</v>
      </c>
    </row>
    <row r="205" spans="1:6" ht="15" x14ac:dyDescent="0.25">
      <c r="A205" t="s">
        <v>243</v>
      </c>
      <c r="B205">
        <v>56</v>
      </c>
      <c r="C205" s="2">
        <v>56</v>
      </c>
      <c r="D205">
        <v>40</v>
      </c>
      <c r="E205" s="2">
        <v>40</v>
      </c>
      <c r="F205" s="2">
        <v>96</v>
      </c>
    </row>
    <row r="206" spans="1:6" ht="15" x14ac:dyDescent="0.25">
      <c r="A206" t="s">
        <v>244</v>
      </c>
      <c r="B206">
        <v>45</v>
      </c>
      <c r="C206" s="2">
        <v>45</v>
      </c>
      <c r="D206">
        <v>43</v>
      </c>
      <c r="E206" s="2">
        <v>43</v>
      </c>
      <c r="F206" s="2">
        <v>88</v>
      </c>
    </row>
    <row r="207" spans="1:6" ht="15" x14ac:dyDescent="0.25">
      <c r="A207" t="s">
        <v>245</v>
      </c>
      <c r="B207">
        <v>38</v>
      </c>
      <c r="C207" s="2">
        <v>38</v>
      </c>
      <c r="D207">
        <v>39</v>
      </c>
      <c r="E207" s="2">
        <v>39</v>
      </c>
      <c r="F207" s="2">
        <v>77</v>
      </c>
    </row>
    <row r="208" spans="1:6" ht="15" x14ac:dyDescent="0.25">
      <c r="A208" t="s">
        <v>246</v>
      </c>
      <c r="B208">
        <v>37</v>
      </c>
      <c r="C208" s="2">
        <v>37</v>
      </c>
      <c r="D208">
        <v>36</v>
      </c>
      <c r="E208" s="2">
        <v>36</v>
      </c>
      <c r="F208" s="2">
        <v>73</v>
      </c>
    </row>
    <row r="209" spans="1:6" ht="15" x14ac:dyDescent="0.25">
      <c r="A209" t="s">
        <v>247</v>
      </c>
      <c r="B209">
        <v>26</v>
      </c>
      <c r="C209" s="2">
        <v>26</v>
      </c>
      <c r="D209">
        <v>27</v>
      </c>
      <c r="E209" s="2">
        <v>27</v>
      </c>
      <c r="F209" s="2">
        <v>53</v>
      </c>
    </row>
    <row r="210" spans="1:6" ht="15" x14ac:dyDescent="0.25">
      <c r="A210" t="s">
        <v>248</v>
      </c>
      <c r="B210">
        <v>46</v>
      </c>
      <c r="C210" s="2">
        <v>46</v>
      </c>
      <c r="D210">
        <v>22</v>
      </c>
      <c r="E210" s="2">
        <v>22</v>
      </c>
      <c r="F210" s="2">
        <v>68</v>
      </c>
    </row>
    <row r="211" spans="1:6" ht="15" x14ac:dyDescent="0.25">
      <c r="A211" t="s">
        <v>249</v>
      </c>
      <c r="B211">
        <v>44</v>
      </c>
      <c r="C211" s="2">
        <v>44</v>
      </c>
      <c r="D211">
        <v>36</v>
      </c>
      <c r="E211" s="2">
        <v>36</v>
      </c>
      <c r="F211" s="2">
        <v>80</v>
      </c>
    </row>
    <row r="212" spans="1:6" ht="15" x14ac:dyDescent="0.25">
      <c r="A212" t="s">
        <v>250</v>
      </c>
      <c r="B212">
        <v>39</v>
      </c>
      <c r="C212" s="2">
        <v>39</v>
      </c>
      <c r="D212">
        <v>31</v>
      </c>
      <c r="E212" s="2">
        <v>31</v>
      </c>
      <c r="F212" s="2">
        <v>70</v>
      </c>
    </row>
    <row r="213" spans="1:6" ht="15" x14ac:dyDescent="0.25">
      <c r="A213" t="s">
        <v>251</v>
      </c>
      <c r="B213">
        <v>40</v>
      </c>
      <c r="C213" s="2">
        <v>40</v>
      </c>
      <c r="D213">
        <v>27</v>
      </c>
      <c r="E213" s="2">
        <v>27</v>
      </c>
      <c r="F213" s="2">
        <v>67</v>
      </c>
    </row>
    <row r="214" spans="1:6" ht="15" x14ac:dyDescent="0.25">
      <c r="A214" t="s">
        <v>252</v>
      </c>
      <c r="B214">
        <v>44</v>
      </c>
      <c r="C214" s="2">
        <v>44</v>
      </c>
      <c r="D214">
        <v>41</v>
      </c>
      <c r="E214" s="2">
        <v>41</v>
      </c>
      <c r="F214" s="2">
        <v>85</v>
      </c>
    </row>
    <row r="215" spans="1:6" ht="15" x14ac:dyDescent="0.25">
      <c r="A215" t="s">
        <v>253</v>
      </c>
      <c r="B215">
        <v>33</v>
      </c>
      <c r="C215" s="2">
        <v>33</v>
      </c>
      <c r="D215">
        <v>36</v>
      </c>
      <c r="E215" s="2">
        <v>36</v>
      </c>
      <c r="F215" s="2">
        <v>69</v>
      </c>
    </row>
    <row r="216" spans="1:6" ht="15" x14ac:dyDescent="0.25">
      <c r="A216" t="s">
        <v>254</v>
      </c>
      <c r="B216">
        <v>37</v>
      </c>
      <c r="C216" s="2">
        <v>37</v>
      </c>
      <c r="D216">
        <v>52</v>
      </c>
      <c r="E216" s="2">
        <v>52</v>
      </c>
      <c r="F216" s="2">
        <v>89</v>
      </c>
    </row>
    <row r="217" spans="1:6" ht="15" x14ac:dyDescent="0.25">
      <c r="A217" t="s">
        <v>255</v>
      </c>
      <c r="B217">
        <v>40</v>
      </c>
      <c r="C217" s="2">
        <v>40</v>
      </c>
      <c r="D217">
        <v>33</v>
      </c>
      <c r="E217" s="2">
        <v>33</v>
      </c>
      <c r="F217" s="2">
        <v>73</v>
      </c>
    </row>
    <row r="218" spans="1:6" ht="15" x14ac:dyDescent="0.25">
      <c r="A218" t="s">
        <v>256</v>
      </c>
      <c r="B218">
        <v>35</v>
      </c>
      <c r="C218" s="2">
        <v>35</v>
      </c>
      <c r="D218">
        <v>37</v>
      </c>
      <c r="E218" s="2">
        <v>37</v>
      </c>
      <c r="F218" s="2">
        <v>72</v>
      </c>
    </row>
    <row r="219" spans="1:6" ht="15" x14ac:dyDescent="0.25">
      <c r="A219" t="s">
        <v>257</v>
      </c>
      <c r="B219">
        <v>43</v>
      </c>
      <c r="C219" s="2">
        <v>43</v>
      </c>
      <c r="D219">
        <v>38</v>
      </c>
      <c r="E219" s="2">
        <v>38</v>
      </c>
      <c r="F219" s="2">
        <v>81</v>
      </c>
    </row>
    <row r="220" spans="1:6" ht="15" x14ac:dyDescent="0.25">
      <c r="A220" t="s">
        <v>258</v>
      </c>
      <c r="B220">
        <v>41</v>
      </c>
      <c r="C220" s="2">
        <v>41</v>
      </c>
      <c r="D220">
        <v>32</v>
      </c>
      <c r="E220" s="2">
        <v>32</v>
      </c>
      <c r="F220" s="2">
        <v>73</v>
      </c>
    </row>
    <row r="221" spans="1:6" ht="15" x14ac:dyDescent="0.25">
      <c r="A221" t="s">
        <v>259</v>
      </c>
      <c r="B221">
        <v>26</v>
      </c>
      <c r="C221" s="2">
        <v>26</v>
      </c>
      <c r="D221">
        <v>54</v>
      </c>
      <c r="E221" s="2">
        <v>54</v>
      </c>
      <c r="F221" s="2">
        <v>80</v>
      </c>
    </row>
    <row r="222" spans="1:6" ht="15" x14ac:dyDescent="0.25">
      <c r="A222" t="s">
        <v>260</v>
      </c>
      <c r="B222">
        <v>39</v>
      </c>
      <c r="C222" s="2">
        <v>39</v>
      </c>
      <c r="D222">
        <v>37</v>
      </c>
      <c r="E222" s="2">
        <v>37</v>
      </c>
      <c r="F222" s="2">
        <v>76</v>
      </c>
    </row>
    <row r="223" spans="1:6" ht="15" x14ac:dyDescent="0.25">
      <c r="A223" t="s">
        <v>261</v>
      </c>
      <c r="B223">
        <v>41</v>
      </c>
      <c r="C223" s="2">
        <v>41</v>
      </c>
      <c r="D223">
        <v>31</v>
      </c>
      <c r="E223" s="2">
        <v>31</v>
      </c>
      <c r="F223" s="2">
        <v>72</v>
      </c>
    </row>
    <row r="224" spans="1:6" ht="15" x14ac:dyDescent="0.25">
      <c r="A224" t="s">
        <v>262</v>
      </c>
      <c r="B224">
        <v>41</v>
      </c>
      <c r="C224" s="2">
        <v>41</v>
      </c>
      <c r="D224">
        <v>37</v>
      </c>
      <c r="E224" s="2">
        <v>37</v>
      </c>
      <c r="F224" s="2">
        <v>78</v>
      </c>
    </row>
    <row r="225" spans="1:6" ht="15" x14ac:dyDescent="0.25">
      <c r="A225" t="s">
        <v>263</v>
      </c>
      <c r="B225">
        <v>47</v>
      </c>
      <c r="C225" s="2">
        <v>47</v>
      </c>
      <c r="D225">
        <v>51</v>
      </c>
      <c r="E225" s="2">
        <v>51</v>
      </c>
      <c r="F225" s="2">
        <v>98</v>
      </c>
    </row>
    <row r="226" spans="1:6" ht="15" x14ac:dyDescent="0.25">
      <c r="A226" t="s">
        <v>264</v>
      </c>
      <c r="B226">
        <v>55</v>
      </c>
      <c r="C226" s="2">
        <v>55</v>
      </c>
      <c r="D226">
        <v>50</v>
      </c>
      <c r="E226" s="2">
        <v>50</v>
      </c>
      <c r="F226" s="2">
        <v>105</v>
      </c>
    </row>
    <row r="227" spans="1:6" ht="15" x14ac:dyDescent="0.25">
      <c r="A227" t="s">
        <v>265</v>
      </c>
      <c r="B227">
        <v>42</v>
      </c>
      <c r="C227" s="2">
        <v>42</v>
      </c>
      <c r="D227">
        <v>51</v>
      </c>
      <c r="E227" s="2">
        <v>51</v>
      </c>
      <c r="F227" s="2">
        <v>93</v>
      </c>
    </row>
    <row r="228" spans="1:6" ht="15" x14ac:dyDescent="0.25">
      <c r="A228" t="s">
        <v>266</v>
      </c>
      <c r="B228">
        <v>49</v>
      </c>
      <c r="C228" s="2">
        <v>49</v>
      </c>
      <c r="D228">
        <v>68</v>
      </c>
      <c r="E228" s="2">
        <v>68</v>
      </c>
      <c r="F228" s="2">
        <v>117</v>
      </c>
    </row>
    <row r="229" spans="1:6" ht="15" x14ac:dyDescent="0.25">
      <c r="A229" t="s">
        <v>267</v>
      </c>
      <c r="B229">
        <v>63</v>
      </c>
      <c r="C229" s="2">
        <v>63</v>
      </c>
      <c r="D229">
        <v>75</v>
      </c>
      <c r="E229" s="2">
        <v>75</v>
      </c>
      <c r="F229" s="2">
        <v>138</v>
      </c>
    </row>
    <row r="230" spans="1:6" ht="15" x14ac:dyDescent="0.25">
      <c r="A230" t="s">
        <v>268</v>
      </c>
      <c r="B230">
        <v>51</v>
      </c>
      <c r="C230" s="2">
        <v>51</v>
      </c>
      <c r="D230">
        <v>74</v>
      </c>
      <c r="E230" s="2">
        <v>74</v>
      </c>
      <c r="F230" s="2">
        <v>125</v>
      </c>
    </row>
    <row r="231" spans="1:6" ht="15" x14ac:dyDescent="0.25">
      <c r="A231" t="s">
        <v>269</v>
      </c>
      <c r="B231">
        <v>62</v>
      </c>
      <c r="C231" s="2">
        <v>62</v>
      </c>
      <c r="D231">
        <v>97</v>
      </c>
      <c r="E231" s="2">
        <v>97</v>
      </c>
      <c r="F231" s="2">
        <v>159</v>
      </c>
    </row>
    <row r="232" spans="1:6" ht="15" x14ac:dyDescent="0.25">
      <c r="A232" t="s">
        <v>270</v>
      </c>
      <c r="B232">
        <v>69</v>
      </c>
      <c r="C232" s="2">
        <v>69</v>
      </c>
      <c r="D232">
        <v>75</v>
      </c>
      <c r="E232" s="2">
        <v>75</v>
      </c>
      <c r="F232" s="2">
        <v>144</v>
      </c>
    </row>
    <row r="233" spans="1:6" ht="15" x14ac:dyDescent="0.25">
      <c r="A233" t="s">
        <v>271</v>
      </c>
      <c r="B233">
        <v>89</v>
      </c>
      <c r="C233" s="2">
        <v>89</v>
      </c>
      <c r="D233">
        <v>104</v>
      </c>
      <c r="E233" s="2">
        <v>104</v>
      </c>
      <c r="F233" s="2">
        <v>193</v>
      </c>
    </row>
    <row r="234" spans="1:6" ht="15" x14ac:dyDescent="0.25">
      <c r="A234" t="s">
        <v>272</v>
      </c>
      <c r="B234">
        <v>104</v>
      </c>
      <c r="C234" s="2">
        <v>104</v>
      </c>
      <c r="D234">
        <v>86</v>
      </c>
      <c r="E234" s="2">
        <v>86</v>
      </c>
      <c r="F234" s="2">
        <v>190</v>
      </c>
    </row>
    <row r="235" spans="1:6" ht="15" x14ac:dyDescent="0.25">
      <c r="A235" t="s">
        <v>273</v>
      </c>
      <c r="B235">
        <v>81</v>
      </c>
      <c r="C235" s="2">
        <v>81</v>
      </c>
      <c r="D235">
        <v>94</v>
      </c>
      <c r="E235" s="2">
        <v>94</v>
      </c>
      <c r="F235" s="2">
        <v>175</v>
      </c>
    </row>
    <row r="236" spans="1:6" ht="15" x14ac:dyDescent="0.25">
      <c r="A236" t="s">
        <v>274</v>
      </c>
      <c r="B236">
        <v>77</v>
      </c>
      <c r="C236" s="2">
        <v>77</v>
      </c>
      <c r="D236">
        <v>105</v>
      </c>
      <c r="E236" s="2">
        <v>105</v>
      </c>
      <c r="F236" s="2">
        <v>182</v>
      </c>
    </row>
    <row r="237" spans="1:6" ht="15" x14ac:dyDescent="0.25">
      <c r="A237" t="s">
        <v>275</v>
      </c>
      <c r="B237">
        <v>100</v>
      </c>
      <c r="C237" s="2">
        <v>100</v>
      </c>
      <c r="D237">
        <v>81</v>
      </c>
      <c r="E237" s="2">
        <v>81</v>
      </c>
      <c r="F237" s="2">
        <v>181</v>
      </c>
    </row>
    <row r="238" spans="1:6" ht="15" x14ac:dyDescent="0.25">
      <c r="A238" t="s">
        <v>276</v>
      </c>
      <c r="B238">
        <v>106</v>
      </c>
      <c r="C238" s="2">
        <v>106</v>
      </c>
      <c r="D238">
        <v>85</v>
      </c>
      <c r="E238" s="2">
        <v>85</v>
      </c>
      <c r="F238" s="2">
        <v>191</v>
      </c>
    </row>
    <row r="239" spans="1:6" ht="15" x14ac:dyDescent="0.25">
      <c r="A239" t="s">
        <v>277</v>
      </c>
      <c r="B239">
        <v>58</v>
      </c>
      <c r="C239" s="2">
        <v>58</v>
      </c>
      <c r="D239">
        <v>90</v>
      </c>
      <c r="E239" s="2">
        <v>90</v>
      </c>
      <c r="F239" s="2">
        <v>148</v>
      </c>
    </row>
    <row r="240" spans="1:6" ht="15" x14ac:dyDescent="0.25">
      <c r="A240" t="s">
        <v>278</v>
      </c>
      <c r="B240">
        <v>57</v>
      </c>
      <c r="C240" s="2">
        <v>57</v>
      </c>
      <c r="D240">
        <v>70</v>
      </c>
      <c r="E240" s="2">
        <v>70</v>
      </c>
      <c r="F240" s="2">
        <v>127</v>
      </c>
    </row>
    <row r="241" spans="1:6" ht="15" x14ac:dyDescent="0.25">
      <c r="A241" t="s">
        <v>279</v>
      </c>
      <c r="B241">
        <v>41</v>
      </c>
      <c r="C241" s="2">
        <v>41</v>
      </c>
      <c r="D241">
        <v>51</v>
      </c>
      <c r="E241" s="2">
        <v>51</v>
      </c>
      <c r="F241" s="2">
        <v>92</v>
      </c>
    </row>
    <row r="242" spans="1:6" ht="15" x14ac:dyDescent="0.25">
      <c r="A242" t="s">
        <v>280</v>
      </c>
      <c r="B242">
        <v>52</v>
      </c>
      <c r="C242" s="2">
        <v>52</v>
      </c>
      <c r="D242">
        <v>44</v>
      </c>
      <c r="E242" s="2">
        <v>44</v>
      </c>
      <c r="F242" s="2">
        <v>96</v>
      </c>
    </row>
    <row r="243" spans="1:6" ht="15" x14ac:dyDescent="0.25">
      <c r="A243" t="s">
        <v>281</v>
      </c>
      <c r="B243">
        <v>35</v>
      </c>
      <c r="C243" s="2">
        <v>35</v>
      </c>
      <c r="D243">
        <v>35</v>
      </c>
      <c r="E243" s="2">
        <v>35</v>
      </c>
      <c r="F243" s="2">
        <v>70</v>
      </c>
    </row>
    <row r="244" spans="1:6" ht="15" x14ac:dyDescent="0.25">
      <c r="A244" t="s">
        <v>282</v>
      </c>
      <c r="B244">
        <v>76</v>
      </c>
      <c r="C244" s="2">
        <v>76</v>
      </c>
      <c r="D244">
        <v>49</v>
      </c>
      <c r="E244" s="2">
        <v>49</v>
      </c>
      <c r="F244" s="2">
        <v>125</v>
      </c>
    </row>
    <row r="245" spans="1:6" ht="15" x14ac:dyDescent="0.25">
      <c r="A245" t="s">
        <v>283</v>
      </c>
      <c r="B245">
        <v>92</v>
      </c>
      <c r="C245" s="2">
        <v>92</v>
      </c>
      <c r="D245">
        <v>59</v>
      </c>
      <c r="E245" s="2">
        <v>59</v>
      </c>
      <c r="F245" s="2">
        <v>151</v>
      </c>
    </row>
    <row r="246" spans="1:6" ht="15" x14ac:dyDescent="0.25">
      <c r="A246" t="s">
        <v>284</v>
      </c>
      <c r="B246">
        <v>111</v>
      </c>
      <c r="C246" s="2">
        <v>111</v>
      </c>
      <c r="D246">
        <v>80</v>
      </c>
      <c r="E246" s="2">
        <v>80</v>
      </c>
      <c r="F246" s="2">
        <v>191</v>
      </c>
    </row>
    <row r="247" spans="1:6" ht="15" x14ac:dyDescent="0.25">
      <c r="A247" t="s">
        <v>285</v>
      </c>
      <c r="B247">
        <v>94</v>
      </c>
      <c r="C247" s="2">
        <v>94</v>
      </c>
      <c r="D247">
        <v>90</v>
      </c>
      <c r="E247" s="2">
        <v>90</v>
      </c>
      <c r="F247" s="2">
        <v>184</v>
      </c>
    </row>
    <row r="248" spans="1:6" ht="15" x14ac:dyDescent="0.25">
      <c r="A248" t="s">
        <v>286</v>
      </c>
      <c r="B248">
        <v>85</v>
      </c>
      <c r="C248" s="2">
        <v>85</v>
      </c>
      <c r="D248">
        <v>73</v>
      </c>
      <c r="E248" s="2">
        <v>73</v>
      </c>
      <c r="F248" s="2">
        <v>158</v>
      </c>
    </row>
    <row r="249" spans="1:6" ht="15" x14ac:dyDescent="0.25">
      <c r="A249" t="s">
        <v>287</v>
      </c>
      <c r="B249">
        <v>86</v>
      </c>
      <c r="C249" s="2">
        <v>86</v>
      </c>
      <c r="D249">
        <v>82</v>
      </c>
      <c r="E249" s="2">
        <v>82</v>
      </c>
      <c r="F249" s="2">
        <v>168</v>
      </c>
    </row>
    <row r="250" spans="1:6" ht="15" x14ac:dyDescent="0.25">
      <c r="A250" t="s">
        <v>288</v>
      </c>
      <c r="B250">
        <v>79</v>
      </c>
      <c r="C250" s="2">
        <v>79</v>
      </c>
      <c r="D250">
        <v>68</v>
      </c>
      <c r="E250" s="2">
        <v>68</v>
      </c>
      <c r="F250" s="2">
        <v>147</v>
      </c>
    </row>
    <row r="251" spans="1:6" ht="15" x14ac:dyDescent="0.25">
      <c r="A251" t="s">
        <v>289</v>
      </c>
      <c r="B251">
        <v>53</v>
      </c>
      <c r="C251" s="2">
        <v>53</v>
      </c>
      <c r="D251">
        <v>62</v>
      </c>
      <c r="E251" s="2">
        <v>62</v>
      </c>
      <c r="F251" s="2">
        <v>115</v>
      </c>
    </row>
    <row r="252" spans="1:6" ht="15" x14ac:dyDescent="0.25">
      <c r="A252" t="s">
        <v>290</v>
      </c>
      <c r="B252">
        <v>72</v>
      </c>
      <c r="C252" s="2">
        <v>72</v>
      </c>
      <c r="D252">
        <v>35</v>
      </c>
      <c r="E252" s="2">
        <v>35</v>
      </c>
      <c r="F252" s="2">
        <v>107</v>
      </c>
    </row>
    <row r="253" spans="1:6" ht="15" x14ac:dyDescent="0.25">
      <c r="A253" t="s">
        <v>291</v>
      </c>
      <c r="B253">
        <v>53</v>
      </c>
      <c r="C253" s="2">
        <v>53</v>
      </c>
      <c r="D253">
        <v>44</v>
      </c>
      <c r="E253" s="2">
        <v>44</v>
      </c>
      <c r="F253" s="2">
        <v>97</v>
      </c>
    </row>
    <row r="254" spans="1:6" ht="15" x14ac:dyDescent="0.25">
      <c r="A254" t="s">
        <v>292</v>
      </c>
      <c r="B254">
        <v>71</v>
      </c>
      <c r="C254" s="2">
        <v>71</v>
      </c>
      <c r="D254">
        <v>44</v>
      </c>
      <c r="E254" s="2">
        <v>44</v>
      </c>
      <c r="F254" s="2">
        <v>115</v>
      </c>
    </row>
    <row r="255" spans="1:6" ht="15" x14ac:dyDescent="0.25">
      <c r="A255" t="s">
        <v>293</v>
      </c>
      <c r="B255">
        <v>40</v>
      </c>
      <c r="C255" s="2">
        <v>40</v>
      </c>
      <c r="D255">
        <v>45</v>
      </c>
      <c r="E255" s="2">
        <v>45</v>
      </c>
      <c r="F255" s="2">
        <v>85</v>
      </c>
    </row>
    <row r="256" spans="1:6" ht="15" x14ac:dyDescent="0.25">
      <c r="A256" t="s">
        <v>294</v>
      </c>
      <c r="B256">
        <v>38</v>
      </c>
      <c r="C256" s="2">
        <v>38</v>
      </c>
      <c r="D256">
        <v>34</v>
      </c>
      <c r="E256" s="2">
        <v>34</v>
      </c>
      <c r="F256" s="2">
        <v>72</v>
      </c>
    </row>
    <row r="257" spans="1:6" ht="15" x14ac:dyDescent="0.25">
      <c r="A257" t="s">
        <v>295</v>
      </c>
      <c r="B257">
        <v>41</v>
      </c>
      <c r="C257" s="2">
        <v>41</v>
      </c>
      <c r="D257">
        <v>39</v>
      </c>
      <c r="E257" s="2">
        <v>39</v>
      </c>
      <c r="F257" s="2">
        <v>80</v>
      </c>
    </row>
    <row r="258" spans="1:6" ht="15" x14ac:dyDescent="0.25">
      <c r="A258" t="s">
        <v>296</v>
      </c>
      <c r="B258">
        <v>45</v>
      </c>
      <c r="C258" s="2">
        <v>45</v>
      </c>
      <c r="D258">
        <v>33</v>
      </c>
      <c r="E258" s="2">
        <v>33</v>
      </c>
      <c r="F258" s="2">
        <v>78</v>
      </c>
    </row>
    <row r="259" spans="1:6" ht="15" x14ac:dyDescent="0.25">
      <c r="A259" t="s">
        <v>297</v>
      </c>
      <c r="B259">
        <v>46</v>
      </c>
      <c r="C259" s="2">
        <v>46</v>
      </c>
      <c r="D259">
        <v>37</v>
      </c>
      <c r="E259" s="2">
        <v>37</v>
      </c>
      <c r="F259" s="2">
        <v>83</v>
      </c>
    </row>
    <row r="260" spans="1:6" ht="15" x14ac:dyDescent="0.25">
      <c r="A260" t="s">
        <v>298</v>
      </c>
      <c r="B260">
        <v>45</v>
      </c>
      <c r="C260" s="2">
        <v>45</v>
      </c>
      <c r="D260">
        <v>31</v>
      </c>
      <c r="E260" s="2">
        <v>31</v>
      </c>
      <c r="F260" s="2">
        <v>76</v>
      </c>
    </row>
    <row r="261" spans="1:6" ht="15" x14ac:dyDescent="0.25">
      <c r="A261" t="s">
        <v>299</v>
      </c>
      <c r="B261">
        <v>44</v>
      </c>
      <c r="C261" s="2">
        <v>44</v>
      </c>
      <c r="D261">
        <v>36</v>
      </c>
      <c r="E261" s="2">
        <v>36</v>
      </c>
      <c r="F261" s="2">
        <v>80</v>
      </c>
    </row>
    <row r="262" spans="1:6" ht="15" x14ac:dyDescent="0.25">
      <c r="A262" t="s">
        <v>300</v>
      </c>
      <c r="B262">
        <v>48</v>
      </c>
      <c r="C262" s="2">
        <v>48</v>
      </c>
      <c r="D262">
        <v>36</v>
      </c>
      <c r="E262" s="2">
        <v>36</v>
      </c>
      <c r="F262" s="2">
        <v>84</v>
      </c>
    </row>
    <row r="263" spans="1:6" ht="15" x14ac:dyDescent="0.25">
      <c r="A263" t="s">
        <v>301</v>
      </c>
      <c r="B263">
        <v>41</v>
      </c>
      <c r="C263" s="2">
        <v>41</v>
      </c>
      <c r="D263">
        <v>46</v>
      </c>
      <c r="E263" s="2">
        <v>46</v>
      </c>
      <c r="F263" s="2">
        <v>87</v>
      </c>
    </row>
    <row r="264" spans="1:6" ht="15" x14ac:dyDescent="0.25">
      <c r="A264" t="s">
        <v>302</v>
      </c>
      <c r="B264">
        <v>40</v>
      </c>
      <c r="C264" s="2">
        <v>40</v>
      </c>
      <c r="D264">
        <v>31</v>
      </c>
      <c r="E264" s="2">
        <v>31</v>
      </c>
      <c r="F264" s="2">
        <v>71</v>
      </c>
    </row>
    <row r="265" spans="1:6" ht="15" x14ac:dyDescent="0.25">
      <c r="A265" t="s">
        <v>303</v>
      </c>
      <c r="B265">
        <v>45</v>
      </c>
      <c r="C265" s="2">
        <v>45</v>
      </c>
      <c r="D265">
        <v>45</v>
      </c>
      <c r="E265" s="2">
        <v>45</v>
      </c>
      <c r="F265" s="2">
        <v>90</v>
      </c>
    </row>
    <row r="266" spans="1:6" ht="15" x14ac:dyDescent="0.25">
      <c r="A266" t="s">
        <v>304</v>
      </c>
      <c r="B266">
        <v>57</v>
      </c>
      <c r="C266" s="2">
        <v>57</v>
      </c>
      <c r="D266">
        <v>46</v>
      </c>
      <c r="E266" s="2">
        <v>46</v>
      </c>
      <c r="F266" s="2">
        <v>103</v>
      </c>
    </row>
    <row r="267" spans="1:6" ht="15" x14ac:dyDescent="0.25">
      <c r="A267" t="s">
        <v>305</v>
      </c>
      <c r="B267">
        <v>41</v>
      </c>
      <c r="C267" s="2">
        <v>41</v>
      </c>
      <c r="D267">
        <v>38</v>
      </c>
      <c r="E267" s="2">
        <v>38</v>
      </c>
      <c r="F267" s="2">
        <v>79</v>
      </c>
    </row>
    <row r="268" spans="1:6" ht="15" x14ac:dyDescent="0.25">
      <c r="A268" t="s">
        <v>306</v>
      </c>
      <c r="B268">
        <v>50</v>
      </c>
      <c r="C268" s="2">
        <v>50</v>
      </c>
      <c r="D268">
        <v>46</v>
      </c>
      <c r="E268" s="2">
        <v>46</v>
      </c>
      <c r="F268" s="2">
        <v>96</v>
      </c>
    </row>
    <row r="269" spans="1:6" ht="15" x14ac:dyDescent="0.25">
      <c r="A269" t="s">
        <v>307</v>
      </c>
      <c r="B269">
        <v>35</v>
      </c>
      <c r="C269" s="2">
        <v>35</v>
      </c>
      <c r="D269">
        <v>51</v>
      </c>
      <c r="E269" s="2">
        <v>51</v>
      </c>
      <c r="F269" s="2">
        <v>86</v>
      </c>
    </row>
    <row r="270" spans="1:6" ht="15" x14ac:dyDescent="0.25">
      <c r="A270" t="s">
        <v>308</v>
      </c>
      <c r="B270">
        <v>30</v>
      </c>
      <c r="C270" s="2">
        <v>30</v>
      </c>
      <c r="D270">
        <v>48</v>
      </c>
      <c r="E270" s="2">
        <v>48</v>
      </c>
      <c r="F270" s="2">
        <v>78</v>
      </c>
    </row>
    <row r="271" spans="1:6" ht="15" x14ac:dyDescent="0.25">
      <c r="A271" t="s">
        <v>309</v>
      </c>
      <c r="B271">
        <v>54</v>
      </c>
      <c r="C271" s="2">
        <v>54</v>
      </c>
      <c r="D271">
        <v>41</v>
      </c>
      <c r="E271" s="2">
        <v>41</v>
      </c>
      <c r="F271" s="2">
        <v>95</v>
      </c>
    </row>
    <row r="272" spans="1:6" ht="15" x14ac:dyDescent="0.25">
      <c r="A272" t="s">
        <v>310</v>
      </c>
      <c r="B272">
        <v>47</v>
      </c>
      <c r="C272" s="2">
        <v>47</v>
      </c>
      <c r="D272">
        <v>54</v>
      </c>
      <c r="E272" s="2">
        <v>54</v>
      </c>
      <c r="F272" s="2">
        <v>101</v>
      </c>
    </row>
    <row r="273" spans="1:6" ht="15" x14ac:dyDescent="0.25">
      <c r="A273" t="s">
        <v>311</v>
      </c>
      <c r="B273">
        <v>54</v>
      </c>
      <c r="C273" s="2">
        <v>54</v>
      </c>
      <c r="D273">
        <v>59</v>
      </c>
      <c r="E273" s="2">
        <v>59</v>
      </c>
      <c r="F273" s="2">
        <v>113</v>
      </c>
    </row>
    <row r="274" spans="1:6" ht="15" x14ac:dyDescent="0.25">
      <c r="A274" t="s">
        <v>312</v>
      </c>
      <c r="B274">
        <v>47</v>
      </c>
      <c r="C274" s="2">
        <v>47</v>
      </c>
      <c r="D274">
        <v>59</v>
      </c>
      <c r="E274" s="2">
        <v>59</v>
      </c>
      <c r="F274" s="2">
        <v>106</v>
      </c>
    </row>
    <row r="275" spans="1:6" ht="15" x14ac:dyDescent="0.25">
      <c r="A275" t="s">
        <v>313</v>
      </c>
      <c r="B275">
        <v>58</v>
      </c>
      <c r="C275" s="2">
        <v>58</v>
      </c>
      <c r="D275">
        <v>61</v>
      </c>
      <c r="E275" s="2">
        <v>61</v>
      </c>
      <c r="F275" s="2">
        <v>119</v>
      </c>
    </row>
    <row r="276" spans="1:6" ht="15" x14ac:dyDescent="0.25">
      <c r="A276" t="s">
        <v>314</v>
      </c>
      <c r="B276">
        <v>54</v>
      </c>
      <c r="C276" s="2">
        <v>54</v>
      </c>
      <c r="D276">
        <v>62</v>
      </c>
      <c r="E276" s="2">
        <v>62</v>
      </c>
      <c r="F276" s="2">
        <v>116</v>
      </c>
    </row>
    <row r="277" spans="1:6" ht="15" x14ac:dyDescent="0.25">
      <c r="A277" t="s">
        <v>315</v>
      </c>
      <c r="B277">
        <v>56</v>
      </c>
      <c r="C277" s="2">
        <v>56</v>
      </c>
      <c r="D277">
        <v>75</v>
      </c>
      <c r="E277" s="2">
        <v>75</v>
      </c>
      <c r="F277" s="2">
        <v>131</v>
      </c>
    </row>
    <row r="278" spans="1:6" ht="15" x14ac:dyDescent="0.25">
      <c r="A278" t="s">
        <v>316</v>
      </c>
      <c r="B278">
        <v>70</v>
      </c>
      <c r="C278" s="2">
        <v>70</v>
      </c>
      <c r="D278">
        <v>76</v>
      </c>
      <c r="E278" s="2">
        <v>76</v>
      </c>
      <c r="F278" s="2">
        <v>146</v>
      </c>
    </row>
    <row r="279" spans="1:6" ht="15" x14ac:dyDescent="0.25">
      <c r="A279" t="s">
        <v>317</v>
      </c>
      <c r="B279">
        <v>90</v>
      </c>
      <c r="C279" s="2">
        <v>90</v>
      </c>
      <c r="D279">
        <v>81</v>
      </c>
      <c r="E279" s="2">
        <v>81</v>
      </c>
      <c r="F279" s="2">
        <v>171</v>
      </c>
    </row>
    <row r="280" spans="1:6" ht="15" x14ac:dyDescent="0.25">
      <c r="A280" t="s">
        <v>318</v>
      </c>
      <c r="B280">
        <v>86</v>
      </c>
      <c r="C280" s="2">
        <v>86</v>
      </c>
      <c r="D280">
        <v>90</v>
      </c>
      <c r="E280" s="2">
        <v>90</v>
      </c>
      <c r="F280" s="2">
        <v>176</v>
      </c>
    </row>
    <row r="281" spans="1:6" ht="15" x14ac:dyDescent="0.25">
      <c r="A281" t="s">
        <v>319</v>
      </c>
      <c r="B281">
        <v>98</v>
      </c>
      <c r="C281" s="2">
        <v>98</v>
      </c>
      <c r="D281">
        <v>106</v>
      </c>
      <c r="E281" s="2">
        <v>106</v>
      </c>
      <c r="F281" s="2">
        <v>204</v>
      </c>
    </row>
    <row r="282" spans="1:6" ht="15" x14ac:dyDescent="0.25">
      <c r="A282" t="s">
        <v>320</v>
      </c>
      <c r="B282">
        <v>99</v>
      </c>
      <c r="C282" s="2">
        <v>99</v>
      </c>
      <c r="D282">
        <v>95</v>
      </c>
      <c r="E282" s="2">
        <v>95</v>
      </c>
      <c r="F282" s="2">
        <v>194</v>
      </c>
    </row>
    <row r="283" spans="1:6" ht="15" x14ac:dyDescent="0.25">
      <c r="A283" t="s">
        <v>321</v>
      </c>
      <c r="B283">
        <v>97</v>
      </c>
      <c r="C283" s="2">
        <v>97</v>
      </c>
      <c r="D283">
        <v>95</v>
      </c>
      <c r="E283" s="2">
        <v>95</v>
      </c>
      <c r="F283" s="2">
        <v>192</v>
      </c>
    </row>
    <row r="284" spans="1:6" ht="15" x14ac:dyDescent="0.25">
      <c r="A284" t="s">
        <v>322</v>
      </c>
      <c r="B284">
        <v>86</v>
      </c>
      <c r="C284" s="2">
        <v>86</v>
      </c>
      <c r="D284">
        <v>100</v>
      </c>
      <c r="E284" s="2">
        <v>100</v>
      </c>
      <c r="F284" s="2">
        <v>186</v>
      </c>
    </row>
    <row r="285" spans="1:6" ht="15" x14ac:dyDescent="0.25">
      <c r="A285" t="s">
        <v>323</v>
      </c>
      <c r="B285">
        <v>82</v>
      </c>
      <c r="C285" s="2">
        <v>82</v>
      </c>
      <c r="D285">
        <v>87</v>
      </c>
      <c r="E285" s="2">
        <v>87</v>
      </c>
      <c r="F285" s="2">
        <v>169</v>
      </c>
    </row>
    <row r="286" spans="1:6" ht="15" x14ac:dyDescent="0.25">
      <c r="A286" t="s">
        <v>324</v>
      </c>
      <c r="B286">
        <v>80</v>
      </c>
      <c r="C286" s="2">
        <v>80</v>
      </c>
      <c r="D286">
        <v>79</v>
      </c>
      <c r="E286" s="2">
        <v>79</v>
      </c>
      <c r="F286" s="2">
        <v>159</v>
      </c>
    </row>
    <row r="287" spans="1:6" ht="15" x14ac:dyDescent="0.25">
      <c r="A287" t="s">
        <v>325</v>
      </c>
      <c r="B287">
        <v>82</v>
      </c>
      <c r="C287" s="2">
        <v>82</v>
      </c>
      <c r="D287">
        <v>92</v>
      </c>
      <c r="E287" s="2">
        <v>92</v>
      </c>
      <c r="F287" s="2">
        <v>174</v>
      </c>
    </row>
    <row r="288" spans="1:6" ht="15" x14ac:dyDescent="0.25">
      <c r="A288" t="s">
        <v>326</v>
      </c>
      <c r="B288">
        <v>44</v>
      </c>
      <c r="C288" s="2">
        <v>44</v>
      </c>
      <c r="D288">
        <v>68</v>
      </c>
      <c r="E288" s="2">
        <v>68</v>
      </c>
      <c r="F288" s="2">
        <v>112</v>
      </c>
    </row>
    <row r="289" spans="1:6" ht="15" x14ac:dyDescent="0.25">
      <c r="A289" t="s">
        <v>327</v>
      </c>
      <c r="B289">
        <v>49</v>
      </c>
      <c r="C289" s="2">
        <v>49</v>
      </c>
      <c r="D289">
        <v>48</v>
      </c>
      <c r="E289" s="2">
        <v>48</v>
      </c>
      <c r="F289" s="2">
        <v>97</v>
      </c>
    </row>
    <row r="290" spans="1:6" ht="15" x14ac:dyDescent="0.25">
      <c r="A290" t="s">
        <v>328</v>
      </c>
      <c r="B290">
        <v>74</v>
      </c>
      <c r="C290" s="2">
        <v>74</v>
      </c>
      <c r="D290">
        <v>46</v>
      </c>
      <c r="E290" s="2">
        <v>46</v>
      </c>
      <c r="F290" s="2">
        <v>120</v>
      </c>
    </row>
    <row r="291" spans="1:6" ht="15" x14ac:dyDescent="0.25">
      <c r="A291" t="s">
        <v>329</v>
      </c>
      <c r="B291">
        <v>39</v>
      </c>
      <c r="C291" s="2">
        <v>39</v>
      </c>
      <c r="D291">
        <v>29</v>
      </c>
      <c r="E291" s="2">
        <v>29</v>
      </c>
      <c r="F291" s="2">
        <v>68</v>
      </c>
    </row>
    <row r="292" spans="1:6" ht="15" x14ac:dyDescent="0.25">
      <c r="A292" s="6" t="s">
        <v>330</v>
      </c>
      <c r="B292" s="5">
        <v>16381</v>
      </c>
      <c r="C292" s="6">
        <v>16381</v>
      </c>
      <c r="D292" s="5">
        <v>15467</v>
      </c>
      <c r="E292" s="6">
        <v>15467</v>
      </c>
      <c r="F292" s="6">
        <v>31848</v>
      </c>
    </row>
    <row r="293" spans="1:6" ht="15" x14ac:dyDescent="0.25">
      <c r="A293" s="2" t="s">
        <v>331</v>
      </c>
      <c r="B293" s="3">
        <v>1</v>
      </c>
      <c r="C293" s="4"/>
      <c r="D293" s="3">
        <v>1</v>
      </c>
      <c r="E293" s="4"/>
      <c r="F293" s="4"/>
    </row>
    <row r="294" spans="1:6" ht="15" x14ac:dyDescent="0.25">
      <c r="A294" s="2" t="s">
        <v>332</v>
      </c>
      <c r="B294" s="3">
        <v>0.51434940969605625</v>
      </c>
      <c r="C294" s="4">
        <v>0.51434940969605625</v>
      </c>
      <c r="D294" s="3">
        <v>0.48565059030394375</v>
      </c>
      <c r="E294" s="4">
        <v>0.48565059030394375</v>
      </c>
      <c r="F294" s="4"/>
    </row>
    <row r="295" spans="1:6" ht="15" x14ac:dyDescent="0.25">
      <c r="A295" s="2" t="s">
        <v>30</v>
      </c>
      <c r="B295">
        <v>272</v>
      </c>
      <c r="C295" s="2">
        <v>272</v>
      </c>
      <c r="D295">
        <v>275</v>
      </c>
      <c r="E295" s="2">
        <v>275</v>
      </c>
      <c r="F295" s="2">
        <v>547</v>
      </c>
    </row>
    <row r="296" spans="1:6" ht="15" x14ac:dyDescent="0.25">
      <c r="A296" s="2" t="s">
        <v>333</v>
      </c>
      <c r="B296" s="3">
        <v>1.6604602893596238E-2</v>
      </c>
      <c r="C296" s="4">
        <v>1.6604602893596238E-2</v>
      </c>
      <c r="D296" s="3">
        <v>1.7779789228680416E-2</v>
      </c>
      <c r="E296" s="4">
        <v>1.7779789228680416E-2</v>
      </c>
      <c r="F296" s="4">
        <v>1.7175332830946997E-2</v>
      </c>
    </row>
    <row r="297" spans="1:6" ht="15" x14ac:dyDescent="0.25">
      <c r="A297" s="2" t="s">
        <v>31</v>
      </c>
      <c r="B297">
        <v>13455</v>
      </c>
      <c r="C297" s="2">
        <v>13455</v>
      </c>
      <c r="D297">
        <v>12601</v>
      </c>
      <c r="E297" s="2">
        <v>12601</v>
      </c>
      <c r="F297" s="2">
        <v>26056</v>
      </c>
    </row>
    <row r="298" spans="1:6" ht="15" x14ac:dyDescent="0.25">
      <c r="A298" s="2" t="s">
        <v>334</v>
      </c>
      <c r="B298" s="3">
        <v>0.82137842622550516</v>
      </c>
      <c r="C298" s="4">
        <v>0.82137842622550516</v>
      </c>
      <c r="D298" s="3">
        <v>0.81470226934764334</v>
      </c>
      <c r="E298" s="4">
        <v>0.81470226934764334</v>
      </c>
      <c r="F298" s="4">
        <v>0.8181361466968099</v>
      </c>
    </row>
    <row r="299" spans="1:6" ht="15" x14ac:dyDescent="0.25">
      <c r="A299" s="2" t="s">
        <v>32</v>
      </c>
      <c r="B299">
        <v>1967</v>
      </c>
      <c r="C299" s="2">
        <v>1967</v>
      </c>
      <c r="D299">
        <v>2069</v>
      </c>
      <c r="E299" s="2">
        <v>2069</v>
      </c>
      <c r="F299" s="2">
        <v>4036</v>
      </c>
    </row>
    <row r="300" spans="1:6" ht="15" x14ac:dyDescent="0.25">
      <c r="A300" s="2" t="s">
        <v>335</v>
      </c>
      <c r="B300" s="3">
        <v>0.12007813930773457</v>
      </c>
      <c r="C300" s="4">
        <v>0.12007813930773457</v>
      </c>
      <c r="D300" s="3">
        <v>0.13376866877869012</v>
      </c>
      <c r="E300" s="4">
        <v>0.13376866877869012</v>
      </c>
      <c r="F300" s="4">
        <v>0.12672695302687767</v>
      </c>
    </row>
    <row r="301" spans="1:6" ht="15" x14ac:dyDescent="0.25">
      <c r="A301" s="2" t="s">
        <v>33</v>
      </c>
      <c r="B301">
        <v>395</v>
      </c>
      <c r="C301" s="2">
        <v>395</v>
      </c>
      <c r="D301">
        <v>401</v>
      </c>
      <c r="E301" s="2">
        <v>401</v>
      </c>
      <c r="F301" s="2">
        <v>796</v>
      </c>
    </row>
    <row r="302" spans="1:6" ht="15" x14ac:dyDescent="0.25">
      <c r="A302" s="2" t="s">
        <v>336</v>
      </c>
      <c r="B302" s="3">
        <v>2.4113301996215128E-2</v>
      </c>
      <c r="C302" s="4">
        <v>2.4113301996215128E-2</v>
      </c>
      <c r="D302" s="3">
        <v>2.5926165384366717E-2</v>
      </c>
      <c r="E302" s="4">
        <v>2.5926165384366717E-2</v>
      </c>
      <c r="F302" s="4">
        <v>2.4993720170811355E-2</v>
      </c>
    </row>
    <row r="303" spans="1:6" ht="15" x14ac:dyDescent="0.25">
      <c r="A303" s="2" t="s">
        <v>34</v>
      </c>
      <c r="B303">
        <v>88</v>
      </c>
      <c r="C303" s="2">
        <v>88</v>
      </c>
      <c r="D303">
        <v>53</v>
      </c>
      <c r="E303" s="2">
        <v>53</v>
      </c>
      <c r="F303" s="2">
        <v>141</v>
      </c>
    </row>
    <row r="304" spans="1:6" ht="15" x14ac:dyDescent="0.25">
      <c r="A304" s="2" t="s">
        <v>337</v>
      </c>
      <c r="B304" s="3">
        <v>5.3720774067517246E-3</v>
      </c>
      <c r="C304" s="4">
        <v>5.3720774067517246E-3</v>
      </c>
      <c r="D304" s="3">
        <v>3.4266502877093167E-3</v>
      </c>
      <c r="E304" s="4">
        <v>3.4266502877093167E-3</v>
      </c>
      <c r="F304" s="4">
        <v>4.4272795779954788E-3</v>
      </c>
    </row>
    <row r="305" spans="1:6" ht="15" x14ac:dyDescent="0.25">
      <c r="A305" s="2" t="s">
        <v>35</v>
      </c>
      <c r="B305">
        <v>20</v>
      </c>
      <c r="C305" s="2">
        <v>20</v>
      </c>
      <c r="D305">
        <v>11</v>
      </c>
      <c r="E305" s="2">
        <v>11</v>
      </c>
      <c r="F305" s="2">
        <v>31</v>
      </c>
    </row>
    <row r="306" spans="1:6" ht="15" x14ac:dyDescent="0.25">
      <c r="A306" s="2" t="s">
        <v>338</v>
      </c>
      <c r="B306" s="3">
        <v>1.2209266833526646E-3</v>
      </c>
      <c r="C306" s="4">
        <v>1.2209266833526646E-3</v>
      </c>
      <c r="D306" s="3">
        <v>7.1119156914721668E-4</v>
      </c>
      <c r="E306" s="4">
        <v>7.1119156914721668E-4</v>
      </c>
      <c r="F306" s="4">
        <v>9.733735242401407E-4</v>
      </c>
    </row>
    <row r="307" spans="1:6" ht="15" x14ac:dyDescent="0.25">
      <c r="A307" s="2" t="s">
        <v>36</v>
      </c>
      <c r="B307">
        <v>184</v>
      </c>
      <c r="C307" s="2">
        <v>184</v>
      </c>
      <c r="D307">
        <v>57</v>
      </c>
      <c r="E307" s="2">
        <v>57</v>
      </c>
      <c r="F307" s="2">
        <v>241</v>
      </c>
    </row>
    <row r="308" spans="1:6" ht="15" x14ac:dyDescent="0.25">
      <c r="A308" s="2" t="s">
        <v>339</v>
      </c>
      <c r="B308" s="3">
        <v>1.1232525486844515E-2</v>
      </c>
      <c r="C308" s="4">
        <v>1.1232525486844515E-2</v>
      </c>
      <c r="D308" s="3">
        <v>3.68526540376285E-3</v>
      </c>
      <c r="E308" s="4">
        <v>3.68526540376285E-3</v>
      </c>
      <c r="F308" s="4">
        <v>7.5671941723185129E-3</v>
      </c>
    </row>
  </sheetData>
  <mergeCells count="4">
    <mergeCell ref="B1:C1"/>
    <mergeCell ref="D1:E1"/>
    <mergeCell ref="B2:C2"/>
    <mergeCell ref="D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Vehicle Matrices</vt:lpstr>
      <vt:lpstr>PCU Matrices</vt:lpstr>
      <vt:lpstr>Northwestbound</vt:lpstr>
      <vt:lpstr>Southeastbound</vt:lpstr>
      <vt:lpstr>Total Volume Class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Velvick, Ellie</cp:lastModifiedBy>
  <cp:revision>0</cp:revision>
  <dcterms:created xsi:type="dcterms:W3CDTF">2026-06-11T06:48:11Z</dcterms:created>
  <dcterms:modified xsi:type="dcterms:W3CDTF">2026-06-11T14:01:22Z</dcterms:modified>
</cp:coreProperties>
</file>